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junginger\Downloads\"/>
    </mc:Choice>
  </mc:AlternateContent>
  <xr:revisionPtr revIDLastSave="0" documentId="13_ncr:1_{3C51D4B8-E069-4A57-A3E8-78F04F366AB9}" xr6:coauthVersionLast="47" xr6:coauthVersionMax="47" xr10:uidLastSave="{00000000-0000-0000-0000-000000000000}"/>
  <workbookProtection workbookAlgorithmName="SHA-512" workbookHashValue="l/FXQv8MkJrEwKF7RmRu6+Ah5hT37kbkBlJTwmNE10xbNr8q4oUiTuUnW+jELNmTkEiBr7IVxwjulwEGGUNcXQ==" workbookSaltValue="GQlNc3mAyqYDV6gV94Riww==" workbookSpinCount="100000" lockStructure="1"/>
  <bookViews>
    <workbookView xWindow="-120" yWindow="-120" windowWidth="29040" windowHeight="17640" activeTab="1" xr2:uid="{00000000-000D-0000-FFFF-FFFF00000000}"/>
  </bookViews>
  <sheets>
    <sheet name="Anleitung" sheetId="1" r:id="rId1"/>
    <sheet name="Gesamt" sheetId="19" r:id="rId2"/>
    <sheet name="Blatt_1" sheetId="3" r:id="rId3"/>
    <sheet name="Blatt_2" sheetId="26" r:id="rId4"/>
    <sheet name="Blatt_3" sheetId="28" r:id="rId5"/>
    <sheet name="Blatt_4" sheetId="29" r:id="rId6"/>
  </sheets>
  <definedNames>
    <definedName name="_xlnm.Print_Area" localSheetId="2">Blatt_1!$A$1:$M$32</definedName>
    <definedName name="_xlnm.Print_Area" localSheetId="3">Blatt_2!$A$1:$M$32</definedName>
    <definedName name="_xlnm.Print_Area" localSheetId="4">Blatt_3!$A$1:$M$32</definedName>
    <definedName name="_xlnm.Print_Area" localSheetId="5">Blatt_4!$A$1:$M$32</definedName>
    <definedName name="_xlnm.Print_Area" localSheetId="1">Gesamt!#REF!</definedName>
    <definedName name="Z_6945B740_7B35_11D9_B015_000C55FF908A_.wvu.Cols" localSheetId="2" hidden="1">Blatt_1!#REF!</definedName>
    <definedName name="Z_6945B740_7B35_11D9_B015_000C55FF908A_.wvu.Cols" localSheetId="3" hidden="1">Blatt_2!#REF!</definedName>
    <definedName name="Z_6945B740_7B35_11D9_B015_000C55FF908A_.wvu.Cols" localSheetId="4" hidden="1">Blatt_3!#REF!</definedName>
    <definedName name="Z_6945B740_7B35_11D9_B015_000C55FF908A_.wvu.Cols" localSheetId="5" hidden="1">Blatt_4!#REF!</definedName>
    <definedName name="Z_6945B740_7B35_11D9_B015_000C55FF908A_.wvu.PrintArea" localSheetId="2" hidden="1">Blatt_1!$B$1:$O$29</definedName>
    <definedName name="Z_6945B740_7B35_11D9_B015_000C55FF908A_.wvu.PrintArea" localSheetId="3" hidden="1">Blatt_2!$B$1:$O$29</definedName>
    <definedName name="Z_6945B740_7B35_11D9_B015_000C55FF908A_.wvu.PrintArea" localSheetId="4" hidden="1">Blatt_3!$B$1:$O$29</definedName>
    <definedName name="Z_6945B740_7B35_11D9_B015_000C55FF908A_.wvu.PrintArea" localSheetId="5" hidden="1">Blatt_4!$B$1:$M$29</definedName>
    <definedName name="Z_6945B740_7B35_11D9_B015_000C55FF908A_.wvu.PrintArea" localSheetId="1" hidden="1">Gesamt!#REF!</definedName>
    <definedName name="Z_8EF05452_EF93_4DA0_848C_707670E56081_.wvu.Cols" localSheetId="2" hidden="1">Blatt_1!#REF!</definedName>
    <definedName name="Z_8EF05452_EF93_4DA0_848C_707670E56081_.wvu.Cols" localSheetId="3" hidden="1">Blatt_2!#REF!</definedName>
    <definedName name="Z_8EF05452_EF93_4DA0_848C_707670E56081_.wvu.Cols" localSheetId="4" hidden="1">Blatt_3!#REF!</definedName>
    <definedName name="Z_8EF05452_EF93_4DA0_848C_707670E56081_.wvu.Cols" localSheetId="5" hidden="1">Blatt_4!#REF!</definedName>
    <definedName name="Z_8EF05452_EF93_4DA0_848C_707670E56081_.wvu.PrintArea" localSheetId="2" hidden="1">Blatt_1!$B$1:$O$29</definedName>
    <definedName name="Z_8EF05452_EF93_4DA0_848C_707670E56081_.wvu.PrintArea" localSheetId="3" hidden="1">Blatt_2!$B$1:$O$29</definedName>
    <definedName name="Z_8EF05452_EF93_4DA0_848C_707670E56081_.wvu.PrintArea" localSheetId="4" hidden="1">Blatt_3!$B$1:$O$29</definedName>
    <definedName name="Z_8EF05452_EF93_4DA0_848C_707670E56081_.wvu.PrintArea" localSheetId="5" hidden="1">Blatt_4!$B$1:$M$29</definedName>
    <definedName name="Z_8EF05452_EF93_4DA0_848C_707670E56081_.wvu.PrintArea" localSheetId="1" hidden="1">Gesamt!#REF!</definedName>
    <definedName name="Z_D1B1D4C4_00EE_4F15_AF85_A94551588B50_.wvu.Cols" localSheetId="2" hidden="1">Blatt_1!#REF!</definedName>
    <definedName name="Z_D1B1D4C4_00EE_4F15_AF85_A94551588B50_.wvu.Cols" localSheetId="3" hidden="1">Blatt_2!#REF!</definedName>
    <definedName name="Z_D1B1D4C4_00EE_4F15_AF85_A94551588B50_.wvu.Cols" localSheetId="4" hidden="1">Blatt_3!#REF!</definedName>
    <definedName name="Z_D1B1D4C4_00EE_4F15_AF85_A94551588B50_.wvu.Cols" localSheetId="5" hidden="1">Blatt_4!#REF!</definedName>
    <definedName name="Z_D1B1D4C4_00EE_4F15_AF85_A94551588B50_.wvu.PrintArea" localSheetId="2" hidden="1">Blatt_1!$B$1:$O$29</definedName>
    <definedName name="Z_D1B1D4C4_00EE_4F15_AF85_A94551588B50_.wvu.PrintArea" localSheetId="3" hidden="1">Blatt_2!$B$1:$O$29</definedName>
    <definedName name="Z_D1B1D4C4_00EE_4F15_AF85_A94551588B50_.wvu.PrintArea" localSheetId="4" hidden="1">Blatt_3!$B$1:$O$29</definedName>
    <definedName name="Z_D1B1D4C4_00EE_4F15_AF85_A94551588B50_.wvu.PrintArea" localSheetId="5" hidden="1">Blatt_4!$B$1:$M$29</definedName>
  </definedNames>
  <calcPr calcId="181029"/>
  <customWorkbookViews>
    <customWorkbookView name="Günter Veit - Persönliche Ansicht" guid="{D1B1D4C4-00EE-4F15-AF85-A94551588B50}" mergeInterval="0" personalView="1" maximized="1" windowWidth="1020" windowHeight="605" activeSheetId="2"/>
    <customWorkbookView name="Veit - Persönliche Ansicht" guid="{8EF05452-EF93-4DA0-848C-707670E56081}" mergeInterval="0" personalView="1" maximized="1" windowWidth="1020" windowHeight="605" activeSheetId="1"/>
    <customWorkbookView name="Thomas Münzinger - Persönliche Ansicht" guid="{6945B740-7B35-11D9-B015-000C55FF908A}" mergeInterval="0" personalView="1" maximized="1" windowWidth="1020" windowHeight="59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29" l="1"/>
  <c r="H27" i="29"/>
  <c r="G27" i="29"/>
  <c r="E27" i="29"/>
  <c r="D27" i="29"/>
  <c r="C27" i="29"/>
  <c r="I25" i="29"/>
  <c r="H25" i="29"/>
  <c r="G25" i="29"/>
  <c r="E25" i="29"/>
  <c r="D25" i="29"/>
  <c r="C25" i="29"/>
  <c r="I23" i="29"/>
  <c r="H23" i="29"/>
  <c r="G23" i="29"/>
  <c r="E23" i="29"/>
  <c r="D23" i="29"/>
  <c r="C23" i="29"/>
  <c r="I21" i="29"/>
  <c r="H21" i="29"/>
  <c r="G21" i="29"/>
  <c r="E21" i="29"/>
  <c r="D21" i="29"/>
  <c r="C21" i="29"/>
  <c r="I19" i="29"/>
  <c r="H19" i="29"/>
  <c r="G19" i="29"/>
  <c r="E19" i="29"/>
  <c r="D19" i="29"/>
  <c r="C19" i="29"/>
  <c r="I17" i="29"/>
  <c r="H17" i="29"/>
  <c r="G17" i="29"/>
  <c r="E17" i="29"/>
  <c r="D17" i="29"/>
  <c r="C17" i="29"/>
  <c r="I15" i="29"/>
  <c r="H15" i="29"/>
  <c r="G15" i="29"/>
  <c r="E15" i="29"/>
  <c r="D15" i="29"/>
  <c r="C15" i="29"/>
  <c r="I13" i="29"/>
  <c r="H13" i="29"/>
  <c r="G13" i="29"/>
  <c r="E13" i="29"/>
  <c r="D13" i="29"/>
  <c r="C13" i="29"/>
  <c r="I11" i="29"/>
  <c r="H11" i="29"/>
  <c r="G11" i="29"/>
  <c r="E11" i="29"/>
  <c r="D11" i="29"/>
  <c r="C11" i="29"/>
  <c r="I9" i="29"/>
  <c r="H9" i="29"/>
  <c r="G9" i="29"/>
  <c r="E9" i="29"/>
  <c r="D9" i="29"/>
  <c r="C9" i="29"/>
  <c r="I7" i="29"/>
  <c r="H7" i="29"/>
  <c r="G7" i="29"/>
  <c r="E7" i="29"/>
  <c r="D7" i="29"/>
  <c r="C7" i="29"/>
  <c r="I27" i="28"/>
  <c r="H27" i="28"/>
  <c r="G27" i="28"/>
  <c r="E27" i="28"/>
  <c r="D27" i="28"/>
  <c r="C27" i="28"/>
  <c r="I25" i="28"/>
  <c r="H25" i="28"/>
  <c r="G25" i="28"/>
  <c r="E25" i="28"/>
  <c r="D25" i="28"/>
  <c r="C25" i="28"/>
  <c r="I23" i="28"/>
  <c r="H23" i="28"/>
  <c r="G23" i="28"/>
  <c r="E23" i="28"/>
  <c r="D23" i="28"/>
  <c r="C23" i="28"/>
  <c r="I21" i="28"/>
  <c r="H21" i="28"/>
  <c r="G21" i="28"/>
  <c r="E21" i="28"/>
  <c r="D21" i="28"/>
  <c r="C21" i="28"/>
  <c r="I19" i="28"/>
  <c r="H19" i="28"/>
  <c r="G19" i="28"/>
  <c r="E19" i="28"/>
  <c r="D19" i="28"/>
  <c r="C19" i="28"/>
  <c r="I17" i="28"/>
  <c r="H17" i="28"/>
  <c r="G17" i="28"/>
  <c r="E17" i="28"/>
  <c r="D17" i="28"/>
  <c r="C17" i="28"/>
  <c r="I15" i="28"/>
  <c r="H15" i="28"/>
  <c r="G15" i="28"/>
  <c r="E15" i="28"/>
  <c r="D15" i="28"/>
  <c r="C15" i="28"/>
  <c r="I13" i="28"/>
  <c r="H13" i="28"/>
  <c r="G13" i="28"/>
  <c r="E13" i="28"/>
  <c r="D13" i="28"/>
  <c r="C13" i="28"/>
  <c r="I11" i="28"/>
  <c r="H11" i="28"/>
  <c r="G11" i="28"/>
  <c r="E11" i="28"/>
  <c r="D11" i="28"/>
  <c r="C11" i="28"/>
  <c r="I9" i="28"/>
  <c r="H9" i="28"/>
  <c r="G9" i="28"/>
  <c r="E9" i="28"/>
  <c r="D9" i="28"/>
  <c r="C9" i="28"/>
  <c r="I7" i="28"/>
  <c r="H7" i="28"/>
  <c r="G7" i="28"/>
  <c r="E7" i="28"/>
  <c r="D7" i="28"/>
  <c r="C7" i="28"/>
  <c r="I27" i="26"/>
  <c r="H27" i="26"/>
  <c r="G27" i="26"/>
  <c r="E27" i="26"/>
  <c r="D27" i="26"/>
  <c r="C27" i="26"/>
  <c r="I25" i="26"/>
  <c r="H25" i="26"/>
  <c r="G25" i="26"/>
  <c r="E25" i="26"/>
  <c r="D25" i="26"/>
  <c r="C25" i="26"/>
  <c r="I23" i="26"/>
  <c r="H23" i="26"/>
  <c r="G23" i="26"/>
  <c r="E23" i="26"/>
  <c r="D23" i="26"/>
  <c r="C23" i="26"/>
  <c r="I21" i="26"/>
  <c r="H21" i="26"/>
  <c r="G21" i="26"/>
  <c r="E21" i="26"/>
  <c r="D21" i="26"/>
  <c r="C21" i="26"/>
  <c r="I19" i="26"/>
  <c r="H19" i="26"/>
  <c r="G19" i="26"/>
  <c r="E19" i="26"/>
  <c r="D19" i="26"/>
  <c r="C19" i="26"/>
  <c r="I17" i="26"/>
  <c r="H17" i="26"/>
  <c r="G17" i="26"/>
  <c r="E17" i="26"/>
  <c r="D17" i="26"/>
  <c r="C17" i="26"/>
  <c r="I15" i="26"/>
  <c r="H15" i="26"/>
  <c r="G15" i="26"/>
  <c r="E15" i="26"/>
  <c r="D15" i="26"/>
  <c r="C15" i="26"/>
  <c r="I13" i="26"/>
  <c r="H13" i="26"/>
  <c r="G13" i="26"/>
  <c r="E13" i="26"/>
  <c r="D13" i="26"/>
  <c r="C13" i="26"/>
  <c r="I11" i="26"/>
  <c r="H11" i="26"/>
  <c r="G11" i="26"/>
  <c r="E11" i="26"/>
  <c r="D11" i="26"/>
  <c r="C11" i="26"/>
  <c r="I9" i="26"/>
  <c r="H9" i="26"/>
  <c r="G9" i="26"/>
  <c r="E9" i="26"/>
  <c r="D9" i="26"/>
  <c r="C9" i="26"/>
  <c r="I7" i="26"/>
  <c r="H7" i="26"/>
  <c r="G7" i="26"/>
  <c r="E7" i="26"/>
  <c r="D7" i="26"/>
  <c r="C7" i="26"/>
  <c r="I5" i="29"/>
  <c r="H5" i="29"/>
  <c r="F5" i="29"/>
  <c r="E5" i="29"/>
  <c r="D5" i="29"/>
  <c r="C5" i="29"/>
  <c r="I5" i="28"/>
  <c r="H5" i="28"/>
  <c r="F5" i="28"/>
  <c r="E5" i="28"/>
  <c r="D5" i="28"/>
  <c r="C5" i="28"/>
  <c r="I5" i="26"/>
  <c r="H5" i="26"/>
  <c r="F5" i="26"/>
  <c r="E5" i="26"/>
  <c r="D5" i="26"/>
  <c r="C5" i="26"/>
  <c r="I5" i="3"/>
  <c r="H5" i="3"/>
  <c r="F5" i="3"/>
  <c r="E5" i="3"/>
  <c r="D5" i="3"/>
  <c r="C5" i="3"/>
  <c r="I28" i="29"/>
  <c r="H28" i="29"/>
  <c r="G28" i="29"/>
  <c r="L28" i="28" l="1"/>
  <c r="I28" i="28"/>
  <c r="H28" i="28"/>
  <c r="G28" i="28"/>
  <c r="E28" i="28"/>
  <c r="D28" i="28"/>
  <c r="C28" i="28"/>
  <c r="L28" i="26"/>
  <c r="I28" i="26"/>
  <c r="H28" i="26"/>
  <c r="G28" i="26"/>
  <c r="E28" i="26"/>
  <c r="D28" i="26"/>
  <c r="C28" i="26"/>
  <c r="I28" i="3"/>
  <c r="I31" i="3" s="1"/>
  <c r="H28" i="3"/>
  <c r="H31" i="3" s="1"/>
  <c r="G28" i="3"/>
  <c r="G31" i="3" s="1"/>
  <c r="L28" i="3"/>
  <c r="L31" i="3" s="1"/>
  <c r="E28" i="3"/>
  <c r="E31" i="3" s="1"/>
  <c r="D28" i="3"/>
  <c r="D31" i="3" s="1"/>
  <c r="C28" i="3"/>
  <c r="C31" i="3" s="1"/>
  <c r="I27" i="3"/>
  <c r="H27" i="3"/>
  <c r="G23" i="3"/>
  <c r="E27" i="3"/>
  <c r="D27" i="3"/>
  <c r="C15" i="3"/>
  <c r="L31" i="26" l="1"/>
  <c r="L31" i="28" s="1"/>
  <c r="I31" i="26"/>
  <c r="I31" i="28" s="1"/>
  <c r="I31" i="29" s="1"/>
  <c r="C28" i="19" s="1"/>
  <c r="G31" i="26"/>
  <c r="G31" i="28" s="1"/>
  <c r="G31" i="29" s="1"/>
  <c r="C21" i="19" s="1"/>
  <c r="H31" i="26"/>
  <c r="H31" i="28" s="1"/>
  <c r="H31" i="29" s="1"/>
  <c r="C22" i="19" s="1"/>
  <c r="E31" i="26"/>
  <c r="E31" i="28" s="1"/>
  <c r="D31" i="26"/>
  <c r="D31" i="28" s="1"/>
  <c r="C31" i="26"/>
  <c r="C31" i="28" s="1"/>
  <c r="K26" i="28"/>
  <c r="M26" i="28" s="1"/>
  <c r="K26" i="26"/>
  <c r="M26" i="26" s="1"/>
  <c r="D7" i="3"/>
  <c r="D9" i="3"/>
  <c r="D11" i="3"/>
  <c r="D13" i="3"/>
  <c r="D15" i="3"/>
  <c r="D17" i="3"/>
  <c r="D19" i="3"/>
  <c r="D21" i="3"/>
  <c r="D23" i="3"/>
  <c r="D25" i="3"/>
  <c r="C9" i="3"/>
  <c r="C13" i="3"/>
  <c r="C17" i="3"/>
  <c r="C19" i="3"/>
  <c r="C21" i="3"/>
  <c r="C23" i="3"/>
  <c r="C25" i="3"/>
  <c r="C27" i="3"/>
  <c r="E7" i="3"/>
  <c r="E9" i="3"/>
  <c r="E11" i="3"/>
  <c r="E13" i="3"/>
  <c r="E15" i="3"/>
  <c r="E17" i="3"/>
  <c r="E19" i="3"/>
  <c r="E21" i="3"/>
  <c r="E23" i="3"/>
  <c r="E25" i="3"/>
  <c r="C11" i="3"/>
  <c r="G9" i="3"/>
  <c r="G13" i="3"/>
  <c r="G17" i="3"/>
  <c r="G21" i="3"/>
  <c r="G25" i="3"/>
  <c r="G27" i="3"/>
  <c r="H7" i="3"/>
  <c r="H9" i="3"/>
  <c r="H11" i="3"/>
  <c r="H13" i="3"/>
  <c r="H15" i="3"/>
  <c r="H17" i="3"/>
  <c r="H19" i="3"/>
  <c r="H21" i="3"/>
  <c r="H23" i="3"/>
  <c r="H25" i="3"/>
  <c r="C7" i="3"/>
  <c r="G7" i="3"/>
  <c r="G11" i="3"/>
  <c r="G15" i="3"/>
  <c r="G19" i="3"/>
  <c r="I7" i="3"/>
  <c r="I9" i="3"/>
  <c r="I11" i="3"/>
  <c r="I13" i="3"/>
  <c r="I15" i="3"/>
  <c r="I17" i="3"/>
  <c r="I19" i="3"/>
  <c r="I21" i="3"/>
  <c r="I23" i="3"/>
  <c r="I25" i="3"/>
  <c r="G29" i="29" l="1"/>
  <c r="K14" i="3"/>
  <c r="M14" i="3" s="1"/>
  <c r="K16" i="3"/>
  <c r="M16" i="3" s="1"/>
  <c r="D29" i="28"/>
  <c r="K12" i="3"/>
  <c r="M12" i="3" s="1"/>
  <c r="H29" i="3"/>
  <c r="H32" i="3" s="1"/>
  <c r="K10" i="3"/>
  <c r="M10" i="3" s="1"/>
  <c r="I29" i="3"/>
  <c r="I32" i="3" s="1"/>
  <c r="I29" i="26"/>
  <c r="I29" i="29"/>
  <c r="H29" i="29"/>
  <c r="G29" i="3"/>
  <c r="G32" i="3" s="1"/>
  <c r="K22" i="26"/>
  <c r="M22" i="26" s="1"/>
  <c r="K12" i="28"/>
  <c r="M12" i="28" s="1"/>
  <c r="I29" i="28"/>
  <c r="K10" i="28"/>
  <c r="M10" i="28" s="1"/>
  <c r="K24" i="28"/>
  <c r="M24" i="28" s="1"/>
  <c r="K8" i="28"/>
  <c r="M8" i="28" s="1"/>
  <c r="K20" i="28"/>
  <c r="M20" i="28" s="1"/>
  <c r="K22" i="28"/>
  <c r="M22" i="28" s="1"/>
  <c r="K18" i="28"/>
  <c r="M18" i="28" s="1"/>
  <c r="E29" i="28"/>
  <c r="K16" i="28"/>
  <c r="M16" i="28" s="1"/>
  <c r="H29" i="28"/>
  <c r="C29" i="28"/>
  <c r="K6" i="28"/>
  <c r="G29" i="28"/>
  <c r="K14" i="28"/>
  <c r="M14" i="28" s="1"/>
  <c r="K12" i="26"/>
  <c r="M12" i="26" s="1"/>
  <c r="K8" i="26"/>
  <c r="M8" i="26" s="1"/>
  <c r="K10" i="26"/>
  <c r="M10" i="26" s="1"/>
  <c r="H29" i="26"/>
  <c r="K20" i="26"/>
  <c r="M20" i="26" s="1"/>
  <c r="E29" i="26"/>
  <c r="K6" i="26"/>
  <c r="C29" i="26"/>
  <c r="D29" i="26"/>
  <c r="G29" i="26"/>
  <c r="K18" i="26"/>
  <c r="M18" i="26" s="1"/>
  <c r="K16" i="26"/>
  <c r="M16" i="26" s="1"/>
  <c r="K24" i="26"/>
  <c r="M24" i="26" s="1"/>
  <c r="K14" i="26"/>
  <c r="M14" i="26" s="1"/>
  <c r="K8" i="3"/>
  <c r="M8" i="3" s="1"/>
  <c r="E29" i="3"/>
  <c r="E32" i="3" s="1"/>
  <c r="K24" i="3"/>
  <c r="M24" i="3" s="1"/>
  <c r="K20" i="3"/>
  <c r="M20" i="3" s="1"/>
  <c r="K26" i="3"/>
  <c r="M26" i="3" s="1"/>
  <c r="D29" i="3"/>
  <c r="D32" i="3" s="1"/>
  <c r="K22" i="3"/>
  <c r="M22" i="3" s="1"/>
  <c r="C29" i="3"/>
  <c r="C32" i="3" s="1"/>
  <c r="K6" i="3"/>
  <c r="K18" i="3"/>
  <c r="M18" i="3" s="1"/>
  <c r="G32" i="26" l="1"/>
  <c r="G32" i="28" s="1"/>
  <c r="G32" i="29" s="1"/>
  <c r="E21" i="19" s="1"/>
  <c r="H32" i="26"/>
  <c r="H32" i="28" s="1"/>
  <c r="H32" i="29" s="1"/>
  <c r="E22" i="19" s="1"/>
  <c r="I32" i="26"/>
  <c r="I32" i="28" s="1"/>
  <c r="I32" i="29" s="1"/>
  <c r="E28" i="19" s="1"/>
  <c r="D32" i="26"/>
  <c r="D32" i="28" s="1"/>
  <c r="E32" i="26"/>
  <c r="E32" i="28" s="1"/>
  <c r="C32" i="26"/>
  <c r="C32" i="28" s="1"/>
  <c r="M6" i="28"/>
  <c r="M28" i="28" s="1"/>
  <c r="K28" i="28"/>
  <c r="M6" i="26"/>
  <c r="M28" i="26" s="1"/>
  <c r="K28" i="26"/>
  <c r="M6" i="3"/>
  <c r="M28" i="3" s="1"/>
  <c r="M31" i="3" s="1"/>
  <c r="K28" i="3"/>
  <c r="K31" i="3" s="1"/>
  <c r="L28" i="29"/>
  <c r="L31" i="29" s="1"/>
  <c r="E28" i="29"/>
  <c r="D28" i="29"/>
  <c r="C28" i="29"/>
  <c r="E26" i="19" l="1"/>
  <c r="M31" i="26"/>
  <c r="M31" i="28" s="1"/>
  <c r="K31" i="26"/>
  <c r="K31" i="28" s="1"/>
  <c r="K24" i="29"/>
  <c r="K26" i="29" l="1"/>
  <c r="K18" i="29"/>
  <c r="K12" i="29"/>
  <c r="M12" i="29" s="1"/>
  <c r="K14" i="29"/>
  <c r="M14" i="29" s="1"/>
  <c r="K22" i="29"/>
  <c r="M22" i="29" s="1"/>
  <c r="K10" i="29"/>
  <c r="M10" i="29" s="1"/>
  <c r="K20" i="29"/>
  <c r="M20" i="29" s="1"/>
  <c r="K16" i="29"/>
  <c r="M16" i="29" s="1"/>
  <c r="K8" i="29"/>
  <c r="M8" i="29" s="1"/>
  <c r="K6" i="29"/>
  <c r="M26" i="29"/>
  <c r="M18" i="29"/>
  <c r="M24" i="29"/>
  <c r="C29" i="29"/>
  <c r="E29" i="29"/>
  <c r="D29" i="29"/>
  <c r="K28" i="29" l="1"/>
  <c r="M6" i="29"/>
  <c r="M28" i="29" s="1"/>
  <c r="M31" i="29" s="1"/>
  <c r="E30" i="19" l="1"/>
  <c r="K31" i="29" l="1"/>
  <c r="C32" i="29" l="1"/>
  <c r="D32" i="29"/>
  <c r="E32" i="29"/>
  <c r="C31" i="29"/>
  <c r="C14" i="19" s="1"/>
  <c r="E31" i="29"/>
  <c r="C16" i="19" s="1"/>
  <c r="D31" i="29"/>
  <c r="C15" i="19" s="1"/>
  <c r="E14" i="19" l="1"/>
  <c r="E15" i="19"/>
  <c r="E16" i="19"/>
  <c r="E17" i="19" l="1"/>
  <c r="E32" i="19" s="1"/>
  <c r="E35" i="19" s="1"/>
</calcChain>
</file>

<file path=xl/sharedStrings.xml><?xml version="1.0" encoding="utf-8"?>
<sst xmlns="http://schemas.openxmlformats.org/spreadsheetml/2006/main" count="374" uniqueCount="104">
  <si>
    <t>Übernachtungen</t>
  </si>
  <si>
    <t>Schuld</t>
  </si>
  <si>
    <t>Bezahlt</t>
  </si>
  <si>
    <t>Spende</t>
  </si>
  <si>
    <t>Hüttenabrechnung</t>
  </si>
  <si>
    <t>Mieter:</t>
  </si>
  <si>
    <t>Spenden</t>
  </si>
  <si>
    <t>€:</t>
  </si>
  <si>
    <t>Abteilung Schneesport und Triathlon</t>
  </si>
  <si>
    <t>Blatt 1</t>
  </si>
  <si>
    <t>Anleitung zum Ausfüllen der Abrechnung:</t>
  </si>
  <si>
    <t>bei den Getränken die Anzahl eingeben</t>
  </si>
  <si>
    <t>Getränke:</t>
  </si>
  <si>
    <t>Übernachtungen:</t>
  </si>
  <si>
    <t>Gesamtabrechnung:</t>
  </si>
  <si>
    <t>der Rest füllt sich selbst aus</t>
  </si>
  <si>
    <t>Drucken:</t>
  </si>
  <si>
    <t>Drucker auf schwarz-weiß-Druck einstellen</t>
  </si>
  <si>
    <t>alle Originale an Hüttenverwaltung schicken</t>
  </si>
  <si>
    <t>falsche Eingaben können mit "Entf" oder "←" gelöscht werden</t>
  </si>
  <si>
    <t xml:space="preserve">E-mail: </t>
  </si>
  <si>
    <t>Namen</t>
  </si>
  <si>
    <t>B  l  a  t  t    1</t>
  </si>
  <si>
    <t>&gt;</t>
  </si>
  <si>
    <t>einzugeben ist die Dauer des Aufenthaltes und die Daten des Mieters</t>
  </si>
  <si>
    <t>Getränke</t>
  </si>
  <si>
    <t>B  l  a  t  t    2</t>
  </si>
  <si>
    <t>Getränke/Nächte Blatt 1</t>
  </si>
  <si>
    <t>Anzahl Getränke o. Nächte</t>
  </si>
  <si>
    <t>B  l  a  t  t    3</t>
  </si>
  <si>
    <t>B  l  a  t  t    4</t>
  </si>
  <si>
    <t>Wein, Sekt, Prosecco
- alle Sorten</t>
  </si>
  <si>
    <t xml:space="preserve">Bier
- alle Sorten </t>
  </si>
  <si>
    <t>gj</t>
  </si>
  <si>
    <t>Bier - alle Sorten</t>
  </si>
  <si>
    <t>Antialkoholisch - alle Sorten</t>
  </si>
  <si>
    <t>Menge</t>
  </si>
  <si>
    <t>EP</t>
  </si>
  <si>
    <t>Summe</t>
  </si>
  <si>
    <t>Bemerkungen des Mieters:</t>
  </si>
  <si>
    <t>Hüttenbenutzer, die die Hüttenordnung nicht berücksichtigen,
können als Mieter nicht mehr berücksichtigt werden</t>
  </si>
  <si>
    <t>GETRÄNKE</t>
  </si>
  <si>
    <t>ÜBERNACHTUNGEN</t>
  </si>
  <si>
    <t>Anti-Alkoholisch
- alle Sorten</t>
  </si>
  <si>
    <r>
      <rPr>
        <b/>
        <i/>
        <sz val="12"/>
        <color indexed="10"/>
        <rFont val="Arial"/>
        <family val="2"/>
      </rPr>
      <t>Rot</t>
    </r>
    <r>
      <rPr>
        <sz val="12"/>
        <rFont val="Arial"/>
        <family val="2"/>
      </rPr>
      <t xml:space="preserve"> erscheinende Zahlen sind negativ</t>
    </r>
  </si>
  <si>
    <t>Bei einer geleisteten Anzahlung ist diese ebenfalls händisch einzutragen</t>
  </si>
  <si>
    <t>€</t>
  </si>
  <si>
    <t>Abzügl. Anzahlung (hier die Anzahlung eintragen)</t>
  </si>
  <si>
    <t>Hier können allgemeine Bemerkungen, aufgefallenen Mängel, Anregungen, etc. eintragen werden. Dies hilft uns das Berghaus optimal zu bewirtschaften.</t>
  </si>
  <si>
    <t>T S G  R e u t l i n g e n</t>
  </si>
  <si>
    <r>
      <rPr>
        <b/>
        <sz val="12"/>
        <rFont val="SymbolPS"/>
        <family val="1"/>
        <charset val="2"/>
      </rPr>
      <t>S</t>
    </r>
    <r>
      <rPr>
        <sz val="9"/>
        <rFont val="Arial"/>
        <family val="2"/>
      </rPr>
      <t xml:space="preserve"> Getränke o. Nächte - </t>
    </r>
    <r>
      <rPr>
        <b/>
        <sz val="12"/>
        <rFont val="Arial"/>
        <family val="2"/>
      </rPr>
      <t>€</t>
    </r>
  </si>
  <si>
    <r>
      <rPr>
        <b/>
        <sz val="12"/>
        <rFont val="SymbolPS"/>
        <family val="1"/>
        <charset val="2"/>
      </rPr>
      <t>S</t>
    </r>
    <r>
      <rPr>
        <sz val="10"/>
        <rFont val="Arial"/>
        <family val="2"/>
      </rPr>
      <t xml:space="preserve"> Blatt 1 - </t>
    </r>
    <r>
      <rPr>
        <b/>
        <sz val="12"/>
        <rFont val="Arial"/>
        <family val="2"/>
      </rPr>
      <t>€</t>
    </r>
  </si>
  <si>
    <r>
      <t xml:space="preserve">Zwischensumme </t>
    </r>
    <r>
      <rPr>
        <b/>
        <i/>
        <sz val="10"/>
        <rFont val="Arial"/>
        <family val="2"/>
      </rPr>
      <t>GETRÄNKE</t>
    </r>
    <r>
      <rPr>
        <i/>
        <sz val="10"/>
        <rFont val="Arial"/>
        <family val="2"/>
      </rPr>
      <t xml:space="preserve"> Zeile 1 - 3</t>
    </r>
  </si>
  <si>
    <t>Unterschrift:</t>
  </si>
  <si>
    <t>Datum:</t>
  </si>
  <si>
    <t>ÜN:</t>
  </si>
  <si>
    <r>
      <rPr>
        <sz val="10"/>
        <rFont val="Symbol"/>
        <family val="1"/>
        <charset val="2"/>
      </rPr>
      <t>:</t>
    </r>
    <r>
      <rPr>
        <sz val="12"/>
        <rFont val="Symbol"/>
        <family val="1"/>
        <charset val="2"/>
      </rPr>
      <t>S</t>
    </r>
    <r>
      <rPr>
        <sz val="10"/>
        <rFont val="Arial"/>
        <family val="2"/>
      </rPr>
      <t>:</t>
    </r>
  </si>
  <si>
    <t>:€:</t>
  </si>
  <si>
    <r>
      <t>:</t>
    </r>
    <r>
      <rPr>
        <sz val="12"/>
        <rFont val="Symbol"/>
        <family val="1"/>
        <charset val="2"/>
      </rPr>
      <t>S</t>
    </r>
    <r>
      <rPr>
        <sz val="10"/>
        <rFont val="Arial"/>
        <family val="2"/>
      </rPr>
      <t>:</t>
    </r>
  </si>
  <si>
    <t>:ÜN</t>
  </si>
  <si>
    <t>:€</t>
  </si>
  <si>
    <t>Wein, Sekt, Prosecco - alle Sorten</t>
  </si>
  <si>
    <r>
      <rPr>
        <b/>
        <sz val="12"/>
        <rFont val="SymbolPS"/>
        <family val="1"/>
        <charset val="2"/>
      </rPr>
      <t>S</t>
    </r>
    <r>
      <rPr>
        <sz val="10"/>
        <rFont val="Arial"/>
        <family val="2"/>
      </rPr>
      <t xml:space="preserve"> Blatt 1+2 - </t>
    </r>
    <r>
      <rPr>
        <b/>
        <sz val="12"/>
        <rFont val="Arial"/>
        <family val="2"/>
      </rPr>
      <t>€</t>
    </r>
  </si>
  <si>
    <r>
      <rPr>
        <b/>
        <sz val="12"/>
        <rFont val="SymbolPS"/>
        <family val="1"/>
        <charset val="2"/>
      </rPr>
      <t>S</t>
    </r>
    <r>
      <rPr>
        <sz val="10"/>
        <rFont val="Arial"/>
        <family val="2"/>
      </rPr>
      <t xml:space="preserve"> Blatt 1+2+3 - </t>
    </r>
    <r>
      <rPr>
        <b/>
        <sz val="12"/>
        <rFont val="Arial"/>
        <family val="2"/>
      </rPr>
      <t>€</t>
    </r>
  </si>
  <si>
    <t>Getränke/Nächte Blatt 1-4</t>
  </si>
  <si>
    <r>
      <rPr>
        <b/>
        <sz val="12"/>
        <rFont val="SymbolPS"/>
        <family val="1"/>
        <charset val="2"/>
      </rPr>
      <t>S</t>
    </r>
    <r>
      <rPr>
        <sz val="10"/>
        <rFont val="Arial"/>
        <family val="2"/>
      </rPr>
      <t xml:space="preserve"> Blatt 1+2+3+4 - </t>
    </r>
    <r>
      <rPr>
        <b/>
        <sz val="12"/>
        <rFont val="Arial"/>
        <family val="2"/>
      </rPr>
      <t>€</t>
    </r>
  </si>
  <si>
    <t>Ansprechpartner</t>
  </si>
  <si>
    <t>Zahlbetrag / Zu Überweisender Betrag</t>
  </si>
  <si>
    <t>Philipp Seidemann, Albstr. 52, 72764 Reutlingen</t>
  </si>
  <si>
    <t xml:space="preserve">Getränkehinweis:
Bitte die Getränkeabrechnung genau prüfen. Der Getränkebestand  wird mit der Getränkeabrechnung abgeglichen. 
</t>
  </si>
  <si>
    <t>Strasse</t>
  </si>
  <si>
    <t>PLZ Wohnort</t>
  </si>
  <si>
    <t>Telefon</t>
  </si>
  <si>
    <t>vom</t>
  </si>
  <si>
    <t>bis</t>
  </si>
  <si>
    <r>
      <t xml:space="preserve">es können/müssen </t>
    </r>
    <r>
      <rPr>
        <b/>
        <u/>
        <sz val="14"/>
        <rFont val="Arial"/>
        <family val="2"/>
      </rPr>
      <t>nur die blau hinterlegten</t>
    </r>
    <r>
      <rPr>
        <sz val="14"/>
        <rFont val="Arial"/>
        <family val="2"/>
      </rPr>
      <t xml:space="preserve"> Felder ausgefüllt werden,
alle anderen Felder sind gesperrt.</t>
    </r>
  </si>
  <si>
    <t>Anmelde-/Gruppenname</t>
  </si>
  <si>
    <t>TSG Mitglieder ab 3 Jahre</t>
  </si>
  <si>
    <t>Nichtmitglieder ab 3 Jahre</t>
  </si>
  <si>
    <t>UN LS (Übernachtung Leistungssport)</t>
  </si>
  <si>
    <r>
      <t xml:space="preserve">ÜN LS
</t>
    </r>
    <r>
      <rPr>
        <sz val="8"/>
        <rFont val="Arial"/>
        <family val="2"/>
      </rPr>
      <t>(Übernachtung
Leistungssport)</t>
    </r>
  </si>
  <si>
    <t>Mitglieder</t>
  </si>
  <si>
    <t>Alter ab 3 Jahre</t>
  </si>
  <si>
    <t>Getränke/Nächte Blatt 1+2</t>
  </si>
  <si>
    <t>Getränke/Nächte Blatt 1+2+3</t>
  </si>
  <si>
    <t>info@tsg-berghaus.de</t>
  </si>
  <si>
    <r>
      <t>Preis beinhaltet</t>
    </r>
    <r>
      <rPr>
        <b/>
        <sz val="12"/>
        <rFont val="Arial"/>
        <family val="2"/>
      </rPr>
      <t xml:space="preserve"> </t>
    </r>
    <r>
      <rPr>
        <b/>
        <sz val="11"/>
        <rFont val="Arial"/>
        <family val="2"/>
      </rPr>
      <t xml:space="preserve">3,30 € </t>
    </r>
    <r>
      <rPr>
        <sz val="9"/>
        <rFont val="Arial"/>
        <family val="2"/>
      </rPr>
      <t>Abgabe zu Kurtaxe + Fremdenverkehr</t>
    </r>
  </si>
  <si>
    <t>Nichtmitglieder</t>
  </si>
  <si>
    <t>Übernachtungen = Personen x Nächte</t>
  </si>
  <si>
    <r>
      <t xml:space="preserve">Bei </t>
    </r>
    <r>
      <rPr>
        <b/>
        <sz val="10"/>
        <rFont val="Arial"/>
        <family val="2"/>
      </rPr>
      <t>Pauschalbuchungen</t>
    </r>
    <r>
      <rPr>
        <sz val="10"/>
        <rFont val="Arial"/>
        <family val="2"/>
      </rPr>
      <t xml:space="preserve"> ist hier der vereinbarte Pauschalpreis einzutragen</t>
    </r>
  </si>
  <si>
    <t>es können/müssen nur die blau hinterlegten Felder ausgefüllt werden, alle anderen Felder sind gesperrt.</t>
  </si>
  <si>
    <r>
      <t xml:space="preserve">Abrechnung an Hüttenverwaltung: 
</t>
    </r>
    <r>
      <rPr>
        <sz val="9"/>
        <rFont val="Arial"/>
        <family val="2"/>
      </rPr>
      <t>Philipp Seidemann c/o seidemann: solutions GmbH, Albstraße 52, 72764 Reutlingen.
oder per Mail an: info@tsg-berghaus.de</t>
    </r>
    <r>
      <rPr>
        <b/>
        <sz val="9"/>
        <rFont val="Arial"/>
        <family val="2"/>
      </rPr>
      <t xml:space="preserve">
Kopie oder Durchschlag der Überweisung bitte beilegen</t>
    </r>
  </si>
  <si>
    <r>
      <t xml:space="preserve">Die Überweisungssumme bitte auf </t>
    </r>
    <r>
      <rPr>
        <b/>
        <sz val="9"/>
        <rFont val="Arial"/>
        <family val="2"/>
      </rPr>
      <t>Konto 42628</t>
    </r>
    <r>
      <rPr>
        <sz val="9"/>
        <rFont val="Arial"/>
        <family val="2"/>
      </rPr>
      <t xml:space="preserve"> bei der </t>
    </r>
    <r>
      <rPr>
        <b/>
        <sz val="9"/>
        <rFont val="Arial"/>
        <family val="2"/>
      </rPr>
      <t>KSK RT (BLZ 64050000)</t>
    </r>
    <r>
      <rPr>
        <sz val="9"/>
        <rFont val="Arial"/>
        <family val="2"/>
      </rPr>
      <t xml:space="preserve"> überweisen.
IBAN: DE57 6405 0000 0000 0426 28 ٠BIC: SOLADES1REU
 Kontoinhaber: TSG Reutlingen - Abt. Schneesport und Triathlon</t>
    </r>
  </si>
  <si>
    <r>
      <t xml:space="preserve">Die Übernachtungspreise beinhalten </t>
    </r>
    <r>
      <rPr>
        <b/>
        <sz val="10"/>
        <rFont val="Arial"/>
        <family val="2"/>
      </rPr>
      <t xml:space="preserve">3,30 € </t>
    </r>
    <r>
      <rPr>
        <sz val="10"/>
        <rFont val="Arial"/>
        <family val="2"/>
      </rPr>
      <t>Abgaben an die Kurverwaltung von zu Kurtaxe + Fremdenverkehr</t>
    </r>
  </si>
  <si>
    <r>
      <t xml:space="preserve">Abrechnungssumme </t>
    </r>
    <r>
      <rPr>
        <sz val="10"/>
        <rFont val="Arial"/>
        <family val="2"/>
      </rPr>
      <t>(Summe Zeilen 4 + 9 + 10 + 11)</t>
    </r>
  </si>
  <si>
    <t>Die Spalte ÜN LS (Übernachtung Leistungssport): 
Bei vereinbarten Freiübernachtungen (z.B.: für Training, Wettkampf, Ausbildung, …) ist immer eine Nebenkostenpauschale für Müll, Energie, Reinigung, Wasser und Abwasser mit 7,00 € pro Übernachtung abzurechnen.</t>
  </si>
  <si>
    <t>Bei Pauschalbuchungen 
1. ist der Preis für die Pauschalbuchung in Zeile 7 einzutragen! 
2. ist die Anzahl der Ünbernachtungen auf dem Abrechnungsbogen in Zeile 8 einzutragen!
Die Angabe zu den Übernachtungen entfällt dann auf den Blättern 1-4</t>
  </si>
  <si>
    <t>Revision: 22</t>
  </si>
  <si>
    <t>Stand März 2023</t>
  </si>
  <si>
    <t>Übernachtungspreis enthält für Kurtaxe und Fremdenverkehr bitte Anzahl der Übernachtungen eintragen</t>
  </si>
  <si>
    <r>
      <t xml:space="preserve">Zwischensumme </t>
    </r>
    <r>
      <rPr>
        <b/>
        <i/>
        <sz val="10"/>
        <rFont val="Arial"/>
        <family val="2"/>
      </rPr>
      <t>ÜBERNACHTUNGEN</t>
    </r>
    <r>
      <rPr>
        <i/>
        <sz val="10"/>
        <rFont val="Arial"/>
        <family val="2"/>
      </rPr>
      <t xml:space="preserve"> Zeile 5 - 7</t>
    </r>
  </si>
  <si>
    <t>Blatt 4</t>
  </si>
  <si>
    <t>Blatt 3</t>
  </si>
  <si>
    <t>Blatt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</si>
</sst>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#,##0.00\ &quot;€&quot;"/>
    <numFmt numFmtId="166" formatCode="\à\ 0.00\ &quot;€&quot;"/>
    <numFmt numFmtId="167" formatCode="[$-F800]dddd\,\ mmmm\ dd\,\ yyyy"/>
  </numFmts>
  <fonts count="29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u/>
      <sz val="12"/>
      <color indexed="12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i/>
      <sz val="12"/>
      <color indexed="10"/>
      <name val="Arial"/>
      <family val="2"/>
    </font>
    <font>
      <b/>
      <sz val="12"/>
      <name val="SymbolPS"/>
      <family val="1"/>
      <charset val="2"/>
    </font>
    <font>
      <b/>
      <i/>
      <sz val="10"/>
      <name val="Arial"/>
      <family val="2"/>
    </font>
    <font>
      <sz val="7"/>
      <name val="Arial"/>
      <family val="2"/>
    </font>
    <font>
      <sz val="10"/>
      <name val="Symbol"/>
      <family val="1"/>
      <charset val="2"/>
    </font>
    <font>
      <sz val="12"/>
      <name val="Symbol"/>
      <family val="1"/>
      <charset val="2"/>
    </font>
    <font>
      <b/>
      <sz val="12"/>
      <color rgb="FFFF0000"/>
      <name val="Arial"/>
      <family val="2"/>
    </font>
    <font>
      <b/>
      <u/>
      <sz val="14"/>
      <name val="Arial"/>
      <family val="2"/>
    </font>
    <font>
      <sz val="10"/>
      <name val="Arial"/>
      <family val="1"/>
      <charset val="2"/>
    </font>
    <font>
      <b/>
      <sz val="9"/>
      <name val="Arial"/>
      <family val="2"/>
    </font>
    <font>
      <b/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11" fillId="0" borderId="0" xfId="0" applyFont="1" applyFill="1" applyBorder="1" applyProtection="1">
      <protection hidden="1"/>
    </xf>
    <xf numFmtId="166" fontId="0" fillId="0" borderId="8" xfId="0" applyNumberFormat="1" applyBorder="1" applyAlignment="1" applyProtection="1">
      <alignment horizontal="center" vertical="center"/>
      <protection hidden="1"/>
    </xf>
    <xf numFmtId="166" fontId="0" fillId="0" borderId="9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" fontId="0" fillId="0" borderId="8" xfId="0" applyNumberFormat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right" vertical="center"/>
      <protection hidden="1"/>
    </xf>
    <xf numFmtId="0" fontId="7" fillId="0" borderId="0" xfId="0" applyFont="1" applyBorder="1" applyAlignment="1" applyProtection="1">
      <alignment horizontal="center" vertical="center" textRotation="90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2" fontId="2" fillId="0" borderId="0" xfId="0" applyNumberFormat="1" applyFont="1" applyBorder="1" applyAlignment="1" applyProtection="1">
      <alignment horizontal="center" vertical="center"/>
      <protection hidden="1"/>
    </xf>
    <xf numFmtId="2" fontId="1" fillId="0" borderId="0" xfId="0" applyNumberFormat="1" applyFont="1" applyBorder="1" applyAlignment="1" applyProtection="1">
      <alignment vertical="center"/>
      <protection hidden="1"/>
    </xf>
    <xf numFmtId="2" fontId="0" fillId="0" borderId="0" xfId="0" applyNumberFormat="1" applyBorder="1" applyAlignment="1" applyProtection="1">
      <alignment vertical="center"/>
      <protection hidden="1"/>
    </xf>
    <xf numFmtId="0" fontId="1" fillId="0" borderId="8" xfId="0" applyFont="1" applyBorder="1" applyAlignment="1" applyProtection="1">
      <alignment horizontal="left" vertical="center" indent="1"/>
      <protection hidden="1"/>
    </xf>
    <xf numFmtId="0" fontId="1" fillId="0" borderId="9" xfId="0" applyFont="1" applyBorder="1" applyAlignment="1" applyProtection="1">
      <alignment horizontal="left" vertical="center" indent="1"/>
      <protection hidden="1"/>
    </xf>
    <xf numFmtId="0" fontId="0" fillId="0" borderId="0" xfId="0" applyAlignment="1" applyProtection="1">
      <alignment horizontal="left" vertical="center" indent="3"/>
      <protection hidden="1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top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165" fontId="0" fillId="0" borderId="19" xfId="0" applyNumberFormat="1" applyBorder="1" applyAlignment="1" applyProtection="1">
      <alignment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8" xfId="3" applyNumberFormat="1" applyFont="1" applyBorder="1" applyAlignment="1" applyProtection="1">
      <alignment horizontal="center" vertical="center"/>
      <protection hidden="1"/>
    </xf>
    <xf numFmtId="166" fontId="0" fillId="0" borderId="27" xfId="0" applyNumberFormat="1" applyBorder="1" applyAlignment="1" applyProtection="1">
      <alignment horizontal="center" vertical="center"/>
      <protection hidden="1"/>
    </xf>
    <xf numFmtId="165" fontId="0" fillId="0" borderId="28" xfId="0" applyNumberFormat="1" applyBorder="1" applyAlignment="1" applyProtection="1">
      <alignment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8" fontId="4" fillId="0" borderId="19" xfId="3" applyNumberFormat="1" applyFont="1" applyBorder="1" applyAlignment="1" applyProtection="1">
      <alignment vertical="center"/>
      <protection hidden="1"/>
    </xf>
    <xf numFmtId="8" fontId="0" fillId="3" borderId="19" xfId="0" applyNumberFormat="1" applyFill="1" applyBorder="1" applyAlignment="1" applyProtection="1">
      <alignment vertical="center"/>
      <protection locked="0"/>
    </xf>
    <xf numFmtId="166" fontId="4" fillId="0" borderId="17" xfId="0" applyNumberFormat="1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vertical="center"/>
      <protection hidden="1"/>
    </xf>
    <xf numFmtId="1" fontId="2" fillId="0" borderId="17" xfId="0" applyNumberFormat="1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vertical="center"/>
      <protection hidden="1"/>
    </xf>
    <xf numFmtId="0" fontId="1" fillId="0" borderId="0" xfId="0" applyFont="1" applyBorder="1" applyProtection="1">
      <protection hidden="1"/>
    </xf>
    <xf numFmtId="2" fontId="1" fillId="0" borderId="0" xfId="0" applyNumberFormat="1" applyFont="1" applyBorder="1" applyAlignment="1" applyProtection="1"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4" fillId="5" borderId="23" xfId="0" applyFont="1" applyFill="1" applyBorder="1" applyAlignment="1" applyProtection="1">
      <alignment horizontal="center" vertical="center"/>
      <protection hidden="1"/>
    </xf>
    <xf numFmtId="165" fontId="14" fillId="5" borderId="29" xfId="0" applyNumberFormat="1" applyFont="1" applyFill="1" applyBorder="1" applyAlignment="1" applyProtection="1">
      <alignment vertical="center"/>
      <protection hidden="1"/>
    </xf>
    <xf numFmtId="0" fontId="0" fillId="5" borderId="18" xfId="0" applyFill="1" applyBorder="1" applyAlignment="1" applyProtection="1">
      <alignment horizontal="center" vertical="center"/>
      <protection hidden="1"/>
    </xf>
    <xf numFmtId="0" fontId="1" fillId="5" borderId="30" xfId="0" applyFont="1" applyFill="1" applyBorder="1" applyAlignment="1" applyProtection="1">
      <alignment horizontal="left" vertical="center" indent="1"/>
      <protection hidden="1"/>
    </xf>
    <xf numFmtId="1" fontId="0" fillId="5" borderId="8" xfId="0" applyNumberFormat="1" applyFill="1" applyBorder="1" applyAlignment="1" applyProtection="1">
      <alignment horizontal="center" vertical="center"/>
      <protection hidden="1"/>
    </xf>
    <xf numFmtId="166" fontId="0" fillId="5" borderId="8" xfId="0" applyNumberFormat="1" applyFill="1" applyBorder="1" applyAlignment="1" applyProtection="1">
      <alignment horizontal="center" vertical="center"/>
      <protection hidden="1"/>
    </xf>
    <xf numFmtId="0" fontId="14" fillId="5" borderId="18" xfId="0" applyFont="1" applyFill="1" applyBorder="1" applyAlignment="1" applyProtection="1">
      <alignment horizontal="center" vertical="center"/>
      <protection hidden="1"/>
    </xf>
    <xf numFmtId="0" fontId="14" fillId="5" borderId="30" xfId="0" applyFont="1" applyFill="1" applyBorder="1" applyAlignment="1" applyProtection="1">
      <alignment horizontal="left" vertical="center" indent="1"/>
      <protection hidden="1"/>
    </xf>
    <xf numFmtId="0" fontId="20" fillId="5" borderId="5" xfId="0" applyFont="1" applyFill="1" applyBorder="1" applyAlignment="1" applyProtection="1">
      <alignment horizontal="left" vertical="center" indent="1"/>
      <protection hidden="1"/>
    </xf>
    <xf numFmtId="0" fontId="20" fillId="5" borderId="27" xfId="0" applyFont="1" applyFill="1" applyBorder="1" applyAlignment="1" applyProtection="1">
      <alignment horizontal="left" vertical="center" indent="1"/>
      <protection hidden="1"/>
    </xf>
    <xf numFmtId="8" fontId="14" fillId="5" borderId="19" xfId="3" applyNumberFormat="1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right" vertical="center"/>
      <protection hidden="1"/>
    </xf>
    <xf numFmtId="8" fontId="16" fillId="4" borderId="19" xfId="0" applyNumberFormat="1" applyFont="1" applyFill="1" applyBorder="1" applyAlignment="1" applyProtection="1">
      <alignment vertical="center"/>
      <protection hidden="1"/>
    </xf>
    <xf numFmtId="0" fontId="16" fillId="4" borderId="18" xfId="0" applyFont="1" applyFill="1" applyBorder="1" applyAlignment="1" applyProtection="1">
      <alignment horizontal="center" vertical="center"/>
      <protection hidden="1"/>
    </xf>
    <xf numFmtId="165" fontId="0" fillId="3" borderId="19" xfId="0" applyNumberFormat="1" applyFill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0" fontId="2" fillId="6" borderId="17" xfId="0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Alignment="1" applyProtection="1">
      <alignment horizontal="right"/>
      <protection hidden="1"/>
    </xf>
    <xf numFmtId="0" fontId="26" fillId="0" borderId="16" xfId="0" applyFont="1" applyBorder="1" applyAlignment="1" applyProtection="1">
      <alignment horizontal="center" vertical="center"/>
      <protection hidden="1"/>
    </xf>
    <xf numFmtId="166" fontId="4" fillId="0" borderId="17" xfId="0" applyNumberFormat="1" applyFont="1" applyBorder="1" applyAlignment="1" applyProtection="1">
      <alignment horizontal="center" vertical="center" wrapText="1"/>
      <protection hidden="1"/>
    </xf>
    <xf numFmtId="0" fontId="1" fillId="0" borderId="36" xfId="0" applyFont="1" applyBorder="1" applyAlignment="1" applyProtection="1">
      <alignment horizontal="left" vertical="center" indent="1"/>
      <protection hidden="1"/>
    </xf>
    <xf numFmtId="166" fontId="1" fillId="0" borderId="9" xfId="0" applyNumberFormat="1" applyFont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14" fillId="5" borderId="21" xfId="0" applyFont="1" applyFill="1" applyBorder="1" applyAlignment="1" applyProtection="1">
      <alignment horizontal="center" vertical="center"/>
      <protection hidden="1"/>
    </xf>
    <xf numFmtId="165" fontId="14" fillId="5" borderId="19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5" fontId="0" fillId="0" borderId="16" xfId="0" applyNumberForma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left" vertical="center" indent="1"/>
      <protection hidden="1"/>
    </xf>
    <xf numFmtId="0" fontId="1" fillId="8" borderId="39" xfId="3" applyNumberFormat="1" applyFont="1" applyFill="1" applyBorder="1" applyAlignment="1" applyProtection="1">
      <alignment vertical="center"/>
      <protection locked="0"/>
    </xf>
    <xf numFmtId="0" fontId="1" fillId="0" borderId="18" xfId="3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 applyProtection="1">
      <alignment horizontal="left" vertical="center" wrapText="1" indent="2"/>
      <protection hidden="1"/>
    </xf>
    <xf numFmtId="0" fontId="5" fillId="0" borderId="0" xfId="0" applyFont="1" applyAlignment="1" applyProtection="1">
      <alignment horizontal="left" vertical="center" wrapText="1" indent="2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24" fillId="0" borderId="0" xfId="0" applyFont="1" applyAlignment="1" applyProtection="1">
      <alignment vertical="center" wrapText="1"/>
      <protection hidden="1"/>
    </xf>
    <xf numFmtId="0" fontId="8" fillId="0" borderId="0" xfId="2" applyAlignment="1" applyProtection="1">
      <alignment vertical="center"/>
      <protection hidden="1"/>
    </xf>
    <xf numFmtId="0" fontId="13" fillId="0" borderId="0" xfId="2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1" fillId="0" borderId="5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left" vertical="center" indent="1"/>
      <protection hidden="1"/>
    </xf>
    <xf numFmtId="0" fontId="1" fillId="0" borderId="5" xfId="0" applyFont="1" applyBorder="1" applyAlignment="1" applyProtection="1">
      <alignment horizontal="left" vertical="center" indent="1"/>
      <protection hidden="1"/>
    </xf>
    <xf numFmtId="0" fontId="1" fillId="0" borderId="27" xfId="0" applyFont="1" applyBorder="1" applyAlignment="1" applyProtection="1">
      <alignment horizontal="left" vertical="center" indent="1"/>
      <protection hidden="1"/>
    </xf>
    <xf numFmtId="0" fontId="4" fillId="0" borderId="8" xfId="0" applyFont="1" applyBorder="1" applyAlignment="1" applyProtection="1">
      <alignment horizontal="left" vertical="center" indent="3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left" wrapText="1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16" fillId="4" borderId="8" xfId="0" applyFont="1" applyFill="1" applyBorder="1" applyAlignment="1" applyProtection="1">
      <alignment horizontal="left" vertical="center" indent="3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7" fillId="0" borderId="12" xfId="0" applyFont="1" applyFill="1" applyBorder="1" applyAlignment="1" applyProtection="1">
      <alignment horizontal="center" vertical="center" wrapText="1"/>
      <protection hidden="1"/>
    </xf>
    <xf numFmtId="0" fontId="27" fillId="0" borderId="31" xfId="0" applyFont="1" applyFill="1" applyBorder="1" applyAlignment="1" applyProtection="1">
      <alignment horizontal="center" vertical="center"/>
      <protection hidden="1"/>
    </xf>
    <xf numFmtId="0" fontId="27" fillId="0" borderId="13" xfId="0" applyFont="1" applyFill="1" applyBorder="1" applyAlignment="1" applyProtection="1">
      <alignment horizontal="center" vertical="center"/>
      <protection hidden="1"/>
    </xf>
    <xf numFmtId="0" fontId="28" fillId="7" borderId="5" xfId="0" applyFont="1" applyFill="1" applyBorder="1" applyAlignment="1" applyProtection="1">
      <alignment horizontal="center" vertical="center" wrapText="1"/>
      <protection hidden="1"/>
    </xf>
    <xf numFmtId="0" fontId="28" fillId="7" borderId="5" xfId="0" applyFont="1" applyFill="1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protection hidden="1"/>
    </xf>
    <xf numFmtId="0" fontId="21" fillId="0" borderId="0" xfId="0" applyFont="1" applyBorder="1" applyAlignment="1" applyProtection="1">
      <alignment vertical="center" wrapText="1"/>
      <protection hidden="1"/>
    </xf>
    <xf numFmtId="0" fontId="14" fillId="5" borderId="24" xfId="0" applyFont="1" applyFill="1" applyBorder="1" applyAlignment="1" applyProtection="1">
      <alignment horizontal="left" vertical="center" indent="1"/>
      <protection hidden="1"/>
    </xf>
    <xf numFmtId="0" fontId="14" fillId="5" borderId="25" xfId="0" applyFont="1" applyFill="1" applyBorder="1" applyAlignment="1" applyProtection="1">
      <alignment horizontal="left" vertical="center" indent="1"/>
      <protection hidden="1"/>
    </xf>
    <xf numFmtId="0" fontId="14" fillId="5" borderId="26" xfId="0" applyFont="1" applyFill="1" applyBorder="1" applyAlignment="1" applyProtection="1">
      <alignment horizontal="left" vertical="center" indent="1"/>
      <protection hidden="1"/>
    </xf>
    <xf numFmtId="0" fontId="27" fillId="0" borderId="14" xfId="0" applyFont="1" applyBorder="1" applyAlignment="1" applyProtection="1">
      <alignment horizontal="center" vertical="top" wrapText="1"/>
      <protection hidden="1"/>
    </xf>
    <xf numFmtId="0" fontId="27" fillId="0" borderId="4" xfId="0" applyFont="1" applyBorder="1" applyAlignment="1" applyProtection="1">
      <alignment horizontal="center" vertical="top" wrapText="1"/>
      <protection hidden="1"/>
    </xf>
    <xf numFmtId="0" fontId="27" fillId="0" borderId="15" xfId="0" applyFont="1" applyBorder="1" applyAlignment="1" applyProtection="1">
      <alignment horizontal="center" vertical="top" wrapText="1"/>
      <protection hidden="1"/>
    </xf>
    <xf numFmtId="167" fontId="1" fillId="3" borderId="4" xfId="0" applyNumberFormat="1" applyFont="1" applyFill="1" applyBorder="1" applyAlignment="1" applyProtection="1">
      <alignment horizontal="left" vertical="center"/>
      <protection locked="0"/>
    </xf>
    <xf numFmtId="167" fontId="1" fillId="3" borderId="5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hidden="1"/>
    </xf>
    <xf numFmtId="0" fontId="14" fillId="5" borderId="37" xfId="0" applyFont="1" applyFill="1" applyBorder="1" applyAlignment="1" applyProtection="1">
      <alignment horizontal="left" vertical="center" indent="1"/>
      <protection hidden="1"/>
    </xf>
    <xf numFmtId="0" fontId="14" fillId="5" borderId="4" xfId="0" applyFont="1" applyFill="1" applyBorder="1" applyAlignment="1" applyProtection="1">
      <alignment horizontal="left" vertical="center" indent="1"/>
      <protection hidden="1"/>
    </xf>
    <xf numFmtId="0" fontId="14" fillId="5" borderId="38" xfId="0" applyFont="1" applyFill="1" applyBorder="1" applyAlignment="1" applyProtection="1">
      <alignment horizontal="left" vertical="center" indent="1"/>
      <protection hidden="1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2" fontId="1" fillId="0" borderId="32" xfId="0" applyNumberFormat="1" applyFont="1" applyBorder="1" applyAlignment="1" applyProtection="1">
      <alignment horizontal="right" vertical="center"/>
      <protection hidden="1"/>
    </xf>
    <xf numFmtId="2" fontId="1" fillId="0" borderId="17" xfId="0" applyNumberFormat="1" applyFont="1" applyBorder="1" applyAlignment="1" applyProtection="1">
      <alignment horizontal="right" vertical="center"/>
      <protection hidden="1"/>
    </xf>
    <xf numFmtId="2" fontId="1" fillId="0" borderId="10" xfId="0" applyNumberFormat="1" applyFont="1" applyBorder="1" applyAlignment="1" applyProtection="1">
      <alignment horizontal="right" vertical="center"/>
      <protection hidden="1"/>
    </xf>
    <xf numFmtId="2" fontId="1" fillId="0" borderId="3" xfId="0" applyNumberFormat="1" applyFont="1" applyBorder="1" applyAlignment="1" applyProtection="1">
      <alignment horizontal="right" vertical="center"/>
      <protection hidden="1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2" fontId="16" fillId="0" borderId="10" xfId="0" applyNumberFormat="1" applyFont="1" applyBorder="1" applyAlignment="1" applyProtection="1">
      <alignment vertical="center"/>
      <protection hidden="1"/>
    </xf>
    <xf numFmtId="2" fontId="16" fillId="0" borderId="3" xfId="0" applyNumberFormat="1" applyFont="1" applyBorder="1" applyAlignment="1" applyProtection="1">
      <alignment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16" fillId="0" borderId="17" xfId="0" applyFont="1" applyBorder="1" applyAlignment="1" applyProtection="1">
      <alignment horizontal="center" vertical="center" textRotation="90"/>
      <protection hidden="1"/>
    </xf>
    <xf numFmtId="0" fontId="1" fillId="6" borderId="16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166" fontId="4" fillId="0" borderId="35" xfId="0" applyNumberFormat="1" applyFont="1" applyBorder="1" applyAlignment="1" applyProtection="1">
      <alignment horizontal="center" vertical="center" wrapText="1"/>
      <protection hidden="1"/>
    </xf>
    <xf numFmtId="166" fontId="4" fillId="0" borderId="16" xfId="0" applyNumberFormat="1" applyFont="1" applyBorder="1" applyAlignment="1" applyProtection="1">
      <alignment horizontal="center" vertical="center" wrapText="1"/>
      <protection hidden="1"/>
    </xf>
    <xf numFmtId="0" fontId="7" fillId="0" borderId="35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5" fillId="0" borderId="17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textRotation="90"/>
      <protection hidden="1"/>
    </xf>
    <xf numFmtId="0" fontId="7" fillId="0" borderId="1" xfId="0" applyFont="1" applyBorder="1" applyAlignment="1" applyProtection="1">
      <alignment horizontal="center" vertical="center" textRotation="90"/>
      <protection hidden="1"/>
    </xf>
    <xf numFmtId="0" fontId="7" fillId="0" borderId="3" xfId="0" applyFont="1" applyBorder="1" applyAlignment="1" applyProtection="1">
      <alignment horizontal="center" vertical="center" textRotation="90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vertical="center"/>
      <protection hidden="1"/>
    </xf>
    <xf numFmtId="2" fontId="1" fillId="0" borderId="10" xfId="0" applyNumberFormat="1" applyFont="1" applyBorder="1" applyAlignment="1" applyProtection="1">
      <alignment vertical="center"/>
      <protection hidden="1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2" fontId="1" fillId="0" borderId="32" xfId="0" applyNumberFormat="1" applyFont="1" applyBorder="1" applyAlignment="1" applyProtection="1">
      <alignment vertical="center"/>
      <protection hidden="1"/>
    </xf>
  </cellXfs>
  <cellStyles count="4">
    <cellStyle name="Euro" xfId="1" xr:uid="{00000000-0005-0000-0000-000000000000}"/>
    <cellStyle name="Link" xfId="2" builtinId="8"/>
    <cellStyle name="Standard" xfId="0" builtinId="0"/>
    <cellStyle name="Währung" xfId="3" builtinId="4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</xdr:colOff>
      <xdr:row>6</xdr:row>
      <xdr:rowOff>97633</xdr:rowOff>
    </xdr:from>
    <xdr:to>
      <xdr:col>1</xdr:col>
      <xdr:colOff>1590675</xdr:colOff>
      <xdr:row>12</xdr:row>
      <xdr:rowOff>171449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87AF8880-7282-434E-968B-0FE0D1B8EB49}"/>
            </a:ext>
          </a:extLst>
        </xdr:cNvPr>
        <xdr:cNvGrpSpPr/>
      </xdr:nvGrpSpPr>
      <xdr:grpSpPr>
        <a:xfrm>
          <a:off x="40481" y="1307308"/>
          <a:ext cx="1864519" cy="1302541"/>
          <a:chOff x="40481" y="1088233"/>
          <a:chExt cx="1883569" cy="1302541"/>
        </a:xfrm>
      </xdr:grpSpPr>
      <xdr:sp macro="" textlink="">
        <xdr:nvSpPr>
          <xdr:cNvPr id="4" name="Halber Rahmen 3">
            <a:extLst>
              <a:ext uri="{FF2B5EF4-FFF2-40B4-BE49-F238E27FC236}">
                <a16:creationId xmlns:a16="http://schemas.microsoft.com/office/drawing/2014/main" id="{08AAFB3A-9248-4F8A-A9B5-08C0E39D788C}"/>
              </a:ext>
            </a:extLst>
          </xdr:cNvPr>
          <xdr:cNvSpPr/>
        </xdr:nvSpPr>
        <xdr:spPr bwMode="auto">
          <a:xfrm rot="16200000">
            <a:off x="419101" y="1857374"/>
            <a:ext cx="314324" cy="752475"/>
          </a:xfrm>
          <a:prstGeom prst="halfFrame">
            <a:avLst>
              <a:gd name="adj1" fmla="val 19191"/>
              <a:gd name="adj2" fmla="val 19865"/>
            </a:avLst>
          </a:prstGeom>
          <a:solidFill>
            <a:srgbClr val="FF0000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de-DE" sz="1100"/>
          </a:p>
        </xdr:txBody>
      </xdr:sp>
      <xdr:sp macro="" textlink="">
        <xdr:nvSpPr>
          <xdr:cNvPr id="2" name="Textfeld 1">
            <a:extLst>
              <a:ext uri="{FF2B5EF4-FFF2-40B4-BE49-F238E27FC236}">
                <a16:creationId xmlns:a16="http://schemas.microsoft.com/office/drawing/2014/main" id="{033118AC-8572-41E4-B8BB-8352B19F536A}"/>
              </a:ext>
            </a:extLst>
          </xdr:cNvPr>
          <xdr:cNvSpPr txBox="1"/>
        </xdr:nvSpPr>
        <xdr:spPr>
          <a:xfrm>
            <a:off x="40481" y="1088233"/>
            <a:ext cx="1883569" cy="997742"/>
          </a:xfrm>
          <a:prstGeom prst="rect">
            <a:avLst/>
          </a:prstGeom>
          <a:solidFill>
            <a:schemeClr val="bg1"/>
          </a:solidFill>
          <a:ln w="50800" cap="flat" cmpd="sng">
            <a:solidFill>
              <a:srgbClr val="FF0000"/>
            </a:solidFill>
            <a:round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1050" b="1"/>
              <a:t>Bitte die Getränkeabrechnung </a:t>
            </a:r>
            <a:r>
              <a:rPr lang="de-DE" sz="1050" b="1" u="none"/>
              <a:t>genau p</a:t>
            </a:r>
            <a:r>
              <a:rPr lang="de-DE" sz="1050" b="1"/>
              <a:t>rüfen. </a:t>
            </a:r>
          </a:p>
          <a:p>
            <a:pPr algn="l"/>
            <a:r>
              <a:rPr lang="de-DE" sz="1050" b="1"/>
              <a:t>Der Getränkebestand  wird mit der Getränkeabrechnung abgeglichen.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info@seidemann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view="pageBreakPreview" zoomScaleNormal="100" zoomScaleSheetLayoutView="100" workbookViewId="0">
      <selection activeCell="A3" sqref="A3:D3"/>
    </sheetView>
  </sheetViews>
  <sheetFormatPr baseColWidth="10" defaultColWidth="11.28515625" defaultRowHeight="12.75"/>
  <cols>
    <col min="1" max="1" width="10.140625" style="10" customWidth="1"/>
    <col min="2" max="2" width="2.42578125" style="9" customWidth="1"/>
    <col min="3" max="3" width="74.42578125" style="9" customWidth="1"/>
    <col min="4" max="5" width="6.7109375" style="9" customWidth="1"/>
    <col min="6" max="16384" width="11.28515625" style="9"/>
  </cols>
  <sheetData>
    <row r="1" spans="1:4" ht="28.35" customHeight="1">
      <c r="A1" s="95" t="s">
        <v>97</v>
      </c>
      <c r="B1" s="95"/>
      <c r="C1" s="84" t="s">
        <v>98</v>
      </c>
      <c r="D1" s="85" t="s">
        <v>33</v>
      </c>
    </row>
    <row r="2" spans="1:4" ht="14.1" customHeight="1"/>
    <row r="3" spans="1:4" ht="28.35" customHeight="1">
      <c r="A3" s="96" t="s">
        <v>10</v>
      </c>
      <c r="B3" s="96"/>
      <c r="C3" s="96"/>
      <c r="D3" s="96"/>
    </row>
    <row r="4" spans="1:4" ht="54" customHeight="1">
      <c r="A4" s="97" t="s">
        <v>75</v>
      </c>
      <c r="B4" s="97"/>
      <c r="C4" s="97"/>
      <c r="D4" s="97"/>
    </row>
    <row r="5" spans="1:4" ht="28.35" customHeight="1">
      <c r="A5" s="98" t="s">
        <v>19</v>
      </c>
      <c r="B5" s="98"/>
      <c r="C5" s="98"/>
      <c r="D5" s="98"/>
    </row>
    <row r="6" spans="1:4" ht="14.1" customHeight="1">
      <c r="A6" s="86"/>
      <c r="B6" s="87"/>
      <c r="C6" s="87"/>
      <c r="D6" s="87"/>
    </row>
    <row r="7" spans="1:4" ht="24.95" customHeight="1">
      <c r="A7" s="88" t="s">
        <v>12</v>
      </c>
      <c r="B7" s="87"/>
      <c r="C7" s="87"/>
      <c r="D7" s="87"/>
    </row>
    <row r="8" spans="1:4" ht="28.35" customHeight="1">
      <c r="A8" s="86" t="s">
        <v>23</v>
      </c>
      <c r="B8" s="87" t="s">
        <v>11</v>
      </c>
      <c r="C8" s="87"/>
      <c r="D8" s="87"/>
    </row>
    <row r="9" spans="1:4" ht="58.5" customHeight="1">
      <c r="A9" s="86" t="s">
        <v>23</v>
      </c>
      <c r="B9" s="101" t="s">
        <v>69</v>
      </c>
      <c r="C9" s="101"/>
      <c r="D9" s="101"/>
    </row>
    <row r="10" spans="1:4" ht="24.95" customHeight="1">
      <c r="A10" s="88" t="s">
        <v>13</v>
      </c>
      <c r="B10" s="87"/>
      <c r="C10" s="87"/>
      <c r="D10" s="87"/>
    </row>
    <row r="11" spans="1:4" ht="74.25" customHeight="1">
      <c r="A11" s="86" t="s">
        <v>23</v>
      </c>
      <c r="B11" s="100" t="s">
        <v>95</v>
      </c>
      <c r="C11" s="100"/>
      <c r="D11" s="100"/>
    </row>
    <row r="12" spans="1:4" ht="76.5" customHeight="1">
      <c r="A12" s="86" t="s">
        <v>23</v>
      </c>
      <c r="B12" s="100" t="s">
        <v>96</v>
      </c>
      <c r="C12" s="100"/>
      <c r="D12" s="100"/>
    </row>
    <row r="13" spans="1:4" ht="14.1" customHeight="1">
      <c r="A13" s="86"/>
      <c r="B13" s="87"/>
      <c r="C13" s="87"/>
      <c r="D13" s="87"/>
    </row>
    <row r="14" spans="1:4" ht="24.95" customHeight="1">
      <c r="A14" s="88" t="s">
        <v>14</v>
      </c>
      <c r="B14" s="87"/>
      <c r="C14" s="87"/>
      <c r="D14" s="87"/>
    </row>
    <row r="15" spans="1:4" ht="28.35" customHeight="1">
      <c r="A15" s="86" t="s">
        <v>23</v>
      </c>
      <c r="B15" s="100" t="s">
        <v>24</v>
      </c>
      <c r="C15" s="100"/>
      <c r="D15" s="100"/>
    </row>
    <row r="16" spans="1:4" ht="28.35" customHeight="1">
      <c r="A16" s="86" t="s">
        <v>23</v>
      </c>
      <c r="B16" s="100" t="s">
        <v>45</v>
      </c>
      <c r="C16" s="100"/>
      <c r="D16" s="100"/>
    </row>
    <row r="17" spans="1:5" ht="28.35" customHeight="1">
      <c r="A17" s="86" t="s">
        <v>23</v>
      </c>
      <c r="B17" s="105" t="s">
        <v>15</v>
      </c>
      <c r="C17" s="105"/>
      <c r="D17" s="105"/>
    </row>
    <row r="18" spans="1:5" ht="28.35" customHeight="1">
      <c r="A18" s="86" t="s">
        <v>23</v>
      </c>
      <c r="B18" s="106" t="s">
        <v>44</v>
      </c>
      <c r="C18" s="106"/>
      <c r="D18" s="106"/>
    </row>
    <row r="19" spans="1:5" ht="14.1" customHeight="1">
      <c r="A19" s="86"/>
      <c r="B19" s="89"/>
      <c r="C19" s="87"/>
      <c r="D19" s="87"/>
    </row>
    <row r="20" spans="1:5" ht="28.35" customHeight="1">
      <c r="A20" s="88" t="s">
        <v>16</v>
      </c>
      <c r="B20" s="87"/>
      <c r="C20" s="87"/>
      <c r="D20" s="87"/>
    </row>
    <row r="21" spans="1:5" ht="28.35" customHeight="1">
      <c r="A21" s="86" t="s">
        <v>23</v>
      </c>
      <c r="B21" s="99" t="s">
        <v>17</v>
      </c>
      <c r="C21" s="99"/>
      <c r="D21" s="99"/>
    </row>
    <row r="22" spans="1:5" ht="14.1" customHeight="1">
      <c r="A22" s="86"/>
      <c r="B22" s="87"/>
      <c r="C22" s="87"/>
      <c r="D22" s="87"/>
    </row>
    <row r="23" spans="1:5" ht="28.35" customHeight="1">
      <c r="A23" s="104" t="s">
        <v>18</v>
      </c>
      <c r="B23" s="104"/>
      <c r="C23" s="104"/>
      <c r="D23" s="104"/>
      <c r="E23" s="90"/>
    </row>
    <row r="24" spans="1:5" ht="28.35" customHeight="1">
      <c r="A24" s="99" t="s">
        <v>68</v>
      </c>
      <c r="B24" s="99"/>
      <c r="C24" s="99"/>
      <c r="D24" s="99"/>
    </row>
    <row r="25" spans="1:5" ht="28.35" customHeight="1">
      <c r="A25" s="87" t="s">
        <v>20</v>
      </c>
      <c r="B25" s="103" t="s">
        <v>85</v>
      </c>
      <c r="C25" s="103"/>
      <c r="D25" s="103"/>
    </row>
    <row r="26" spans="1:5" ht="24.95" customHeight="1">
      <c r="A26" s="87"/>
      <c r="B26" s="102"/>
      <c r="C26" s="103"/>
      <c r="D26" s="103"/>
    </row>
  </sheetData>
  <sheetProtection algorithmName="SHA-512" hashValue="syAoyV7NbC2tBYHnJPqdLPor4OIdCT1qnCTeaS7P5hD6Zicd17KM870IWEuqlfvCdr/bvB7yh6vv/cZYDsOBzg==" saltValue="11nRZRrDO1zOAHwwoAeUVA==" spinCount="100000" sheet="1" selectLockedCells="1"/>
  <customSheetViews>
    <customSheetView guid="{D1B1D4C4-00EE-4F15-AF85-A94551588B50}" showRuler="0">
      <pageMargins left="0.78740157499999996" right="0.78740157499999996" top="0.984251969" bottom="0.984251969" header="0.4921259845" footer="0.4921259845"/>
      <pageSetup paperSize="9" orientation="portrait" horizontalDpi="360" verticalDpi="360" r:id="rId1"/>
      <headerFooter alignWithMargins="0"/>
    </customSheetView>
    <customSheetView guid="{8EF05452-EF93-4DA0-848C-707670E56081}" showPageBreaks="1" showRuler="0">
      <selection activeCell="P16" sqref="P16"/>
      <pageMargins left="0.78740157499999996" right="0.78740157499999996" top="0.984251969" bottom="0.984251969" header="0.4921259845" footer="0.4921259845"/>
      <pageSetup paperSize="9" orientation="portrait" horizontalDpi="360" verticalDpi="360" r:id="rId2"/>
      <headerFooter alignWithMargins="0"/>
    </customSheetView>
    <customSheetView guid="{6945B740-7B35-11D9-B015-000C55FF908A}" showRuler="0" topLeftCell="A27">
      <selection activeCell="B54" sqref="B54"/>
      <pageMargins left="0.78740157499999996" right="0.78740157499999996" top="0.984251969" bottom="0.984251969" header="0.4921259845" footer="0.4921259845"/>
      <pageSetup paperSize="9" orientation="portrait" horizontalDpi="360" verticalDpi="360" r:id="rId3"/>
      <headerFooter alignWithMargins="0"/>
    </customSheetView>
  </customSheetViews>
  <mergeCells count="16">
    <mergeCell ref="B26:D26"/>
    <mergeCell ref="A23:D23"/>
    <mergeCell ref="B25:D25"/>
    <mergeCell ref="B17:D17"/>
    <mergeCell ref="B18:D18"/>
    <mergeCell ref="B21:D21"/>
    <mergeCell ref="A1:B1"/>
    <mergeCell ref="A3:D3"/>
    <mergeCell ref="A4:D4"/>
    <mergeCell ref="A5:D5"/>
    <mergeCell ref="A24:D24"/>
    <mergeCell ref="B16:D16"/>
    <mergeCell ref="B9:D9"/>
    <mergeCell ref="B11:D11"/>
    <mergeCell ref="B12:D12"/>
    <mergeCell ref="B15:D15"/>
  </mergeCells>
  <phoneticPr fontId="0" type="noConversion"/>
  <hyperlinks>
    <hyperlink ref="B25" r:id="rId4" display="info@seidemann.com" xr:uid="{00000000-0004-0000-0000-000000000000}"/>
  </hyperlinks>
  <pageMargins left="0.59055118110236227" right="0.39370078740157483" top="0.39370078740157483" bottom="0.39370078740157483" header="0.19685039370078741" footer="0.19685039370078741"/>
  <pageSetup paperSize="9" orientation="portrait" r:id="rId5"/>
  <headerFooter alignWithMargins="0">
    <oddHeader>&amp;CT  S  G  -  H  ü  t  t  e  n  a  b  r  e  c  h  n  u  n  g  -  S  t  a  n  d  :  &amp;"Arial,Fett"J  u  l  i  2  0  2 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tabSelected="1" showWhiteSpace="0" zoomScaleNormal="100" zoomScaleSheetLayoutView="120" workbookViewId="0">
      <selection activeCell="D4" sqref="D4:E4"/>
    </sheetView>
  </sheetViews>
  <sheetFormatPr baseColWidth="10" defaultColWidth="11.28515625" defaultRowHeight="12.75"/>
  <cols>
    <col min="1" max="1" width="4.7109375" style="1" customWidth="1"/>
    <col min="2" max="2" width="35.7109375" style="1" customWidth="1"/>
    <col min="3" max="3" width="14.28515625" style="1" customWidth="1"/>
    <col min="4" max="4" width="15.7109375" style="1" customWidth="1"/>
    <col min="5" max="5" width="22.7109375" style="1" customWidth="1"/>
    <col min="6" max="16384" width="11.28515625" style="1"/>
  </cols>
  <sheetData>
    <row r="1" spans="1:5" ht="24.95" customHeight="1">
      <c r="A1" s="132" t="s">
        <v>49</v>
      </c>
      <c r="B1" s="132"/>
      <c r="C1" s="132"/>
      <c r="D1" s="4" t="s">
        <v>8</v>
      </c>
    </row>
    <row r="2" spans="1:5" ht="18.600000000000001" customHeight="1">
      <c r="A2" s="125" t="s">
        <v>90</v>
      </c>
      <c r="B2" s="126"/>
      <c r="C2" s="126"/>
      <c r="D2" s="126"/>
      <c r="E2" s="126"/>
    </row>
    <row r="3" spans="1:5" ht="9.9499999999999993" customHeight="1">
      <c r="A3" s="142" t="s">
        <v>4</v>
      </c>
      <c r="B3" s="142"/>
    </row>
    <row r="4" spans="1:5" ht="18" customHeight="1">
      <c r="A4" s="142"/>
      <c r="B4" s="142"/>
      <c r="C4" s="65" t="s">
        <v>73</v>
      </c>
      <c r="D4" s="140"/>
      <c r="E4" s="140"/>
    </row>
    <row r="5" spans="1:5" ht="18" customHeight="1">
      <c r="A5" s="142" t="s">
        <v>5</v>
      </c>
      <c r="B5" s="142"/>
      <c r="C5" s="65" t="s">
        <v>74</v>
      </c>
      <c r="D5" s="141"/>
      <c r="E5" s="141"/>
    </row>
    <row r="6" spans="1:5" ht="6.95" customHeight="1">
      <c r="A6" s="142"/>
      <c r="B6" s="142"/>
    </row>
    <row r="7" spans="1:5" ht="18" customHeight="1">
      <c r="A7" s="5"/>
      <c r="B7" s="14"/>
      <c r="C7" s="65" t="s">
        <v>76</v>
      </c>
      <c r="D7" s="146"/>
      <c r="E7" s="146"/>
    </row>
    <row r="8" spans="1:5" ht="18" customHeight="1">
      <c r="A8" s="5"/>
      <c r="B8" s="14"/>
      <c r="C8" s="65" t="s">
        <v>66</v>
      </c>
      <c r="D8" s="109"/>
      <c r="E8" s="109"/>
    </row>
    <row r="9" spans="1:5" ht="18" customHeight="1">
      <c r="A9" s="5"/>
      <c r="B9" s="14"/>
      <c r="C9" s="65" t="s">
        <v>70</v>
      </c>
      <c r="D9" s="109"/>
      <c r="E9" s="109"/>
    </row>
    <row r="10" spans="1:5" ht="18" customHeight="1">
      <c r="A10" s="5"/>
      <c r="B10" s="14"/>
      <c r="C10" s="65" t="s">
        <v>71</v>
      </c>
      <c r="D10" s="109"/>
      <c r="E10" s="109"/>
    </row>
    <row r="11" spans="1:5" ht="18" customHeight="1">
      <c r="A11" s="5"/>
      <c r="B11" s="14"/>
      <c r="C11" s="65" t="s">
        <v>72</v>
      </c>
      <c r="D11" s="109"/>
      <c r="E11" s="109"/>
    </row>
    <row r="12" spans="1:5" ht="6.95" customHeight="1"/>
    <row r="13" spans="1:5" ht="20.100000000000001" customHeight="1">
      <c r="A13" s="110" t="s">
        <v>41</v>
      </c>
      <c r="B13" s="110"/>
      <c r="C13" s="28" t="s">
        <v>36</v>
      </c>
      <c r="D13" s="29" t="s">
        <v>37</v>
      </c>
      <c r="E13" s="30" t="s">
        <v>38</v>
      </c>
    </row>
    <row r="14" spans="1:5" ht="15" customHeight="1">
      <c r="A14" s="25">
        <v>1</v>
      </c>
      <c r="B14" s="20" t="s">
        <v>34</v>
      </c>
      <c r="C14" s="31">
        <f>IF(Blatt_4!C31&lt;0,"Abrechnung Prüfen",Blatt_4!C31)</f>
        <v>0</v>
      </c>
      <c r="D14" s="32">
        <v>2.5</v>
      </c>
      <c r="E14" s="26">
        <f>IF(C14*D14=Blatt_4!C32,C14*D14,"Abrechnung prüfen")</f>
        <v>0</v>
      </c>
    </row>
    <row r="15" spans="1:5" ht="15" customHeight="1">
      <c r="A15" s="25">
        <v>2</v>
      </c>
      <c r="B15" s="20" t="s">
        <v>35</v>
      </c>
      <c r="C15" s="11">
        <f>IF(Blatt_4!D31&lt;0,"Abrechnung Prüfen",Blatt_4!D31)</f>
        <v>0</v>
      </c>
      <c r="D15" s="6">
        <v>2</v>
      </c>
      <c r="E15" s="26">
        <f>IF(C15*D15=Blatt_4!D32,C15*D15,"Abrechnung prüfen")</f>
        <v>0</v>
      </c>
    </row>
    <row r="16" spans="1:5" ht="15" customHeight="1" thickBot="1">
      <c r="A16" s="27">
        <v>3</v>
      </c>
      <c r="B16" s="21" t="s">
        <v>61</v>
      </c>
      <c r="C16" s="12">
        <f>IF(Blatt_4!E31&lt;0,"Abrechnung Prüfen",Blatt_4!E31)</f>
        <v>0</v>
      </c>
      <c r="D16" s="7">
        <v>13</v>
      </c>
      <c r="E16" s="33">
        <f>IF(C16*D16=Blatt_4!E32,C16*D16,"Abrechnung prüfen")</f>
        <v>0</v>
      </c>
    </row>
    <row r="17" spans="1:5" ht="18" customHeight="1" thickTop="1">
      <c r="A17" s="54">
        <v>4</v>
      </c>
      <c r="B17" s="134" t="s">
        <v>52</v>
      </c>
      <c r="C17" s="135"/>
      <c r="D17" s="136"/>
      <c r="E17" s="55">
        <f>SUM(E14:E16)</f>
        <v>0</v>
      </c>
    </row>
    <row r="18" spans="1:5" ht="6.95" customHeight="1">
      <c r="A18" s="8"/>
      <c r="B18" s="9"/>
      <c r="C18" s="9"/>
      <c r="D18" s="9"/>
      <c r="E18" s="9"/>
    </row>
    <row r="19" spans="1:5" ht="20.100000000000001" customHeight="1">
      <c r="A19" s="110" t="s">
        <v>42</v>
      </c>
      <c r="B19" s="110"/>
      <c r="C19" s="28" t="s">
        <v>0</v>
      </c>
      <c r="D19" s="80" t="s">
        <v>37</v>
      </c>
      <c r="E19" s="81"/>
    </row>
    <row r="20" spans="1:5" ht="20.100000000000001" customHeight="1">
      <c r="A20" s="129" t="s">
        <v>93</v>
      </c>
      <c r="B20" s="130"/>
      <c r="C20" s="130"/>
      <c r="D20" s="130"/>
      <c r="E20" s="131"/>
    </row>
    <row r="21" spans="1:5" ht="15" customHeight="1">
      <c r="A21" s="25">
        <v>5</v>
      </c>
      <c r="B21" s="20" t="s">
        <v>77</v>
      </c>
      <c r="C21" s="13">
        <f>Blatt_4!G31</f>
        <v>0</v>
      </c>
      <c r="D21" s="6">
        <v>20</v>
      </c>
      <c r="E21" s="26">
        <f>IF(C21*D21=Blatt_4!G32,C21*D21,"Abrechnung prüfen")</f>
        <v>0</v>
      </c>
    </row>
    <row r="22" spans="1:5" ht="15" customHeight="1">
      <c r="A22" s="25">
        <v>6</v>
      </c>
      <c r="B22" s="20" t="s">
        <v>78</v>
      </c>
      <c r="C22" s="13">
        <f>Blatt_4!H31</f>
        <v>0</v>
      </c>
      <c r="D22" s="6">
        <v>26</v>
      </c>
      <c r="E22" s="26">
        <f>IF(C22*D22=Blatt_4!H32,C22*D22,"Abrechnung prüfen")</f>
        <v>0</v>
      </c>
    </row>
    <row r="23" spans="1:5" ht="15" customHeight="1">
      <c r="A23" s="25">
        <v>7</v>
      </c>
      <c r="B23" s="111" t="s">
        <v>89</v>
      </c>
      <c r="C23" s="112"/>
      <c r="D23" s="113"/>
      <c r="E23" s="68">
        <v>0</v>
      </c>
    </row>
    <row r="24" spans="1:5" ht="15" customHeight="1">
      <c r="A24" s="127">
        <v>8</v>
      </c>
      <c r="B24" s="79" t="s">
        <v>99</v>
      </c>
      <c r="C24" s="79"/>
      <c r="D24" s="79"/>
      <c r="E24" s="91"/>
    </row>
    <row r="25" spans="1:5" ht="15" customHeight="1" thickBot="1">
      <c r="A25" s="128"/>
      <c r="B25" s="92" t="s">
        <v>88</v>
      </c>
      <c r="C25" s="93"/>
      <c r="D25" s="94"/>
      <c r="E25" s="26"/>
    </row>
    <row r="26" spans="1:5" ht="18" customHeight="1" thickTop="1">
      <c r="A26" s="82">
        <v>9</v>
      </c>
      <c r="B26" s="143" t="s">
        <v>100</v>
      </c>
      <c r="C26" s="144"/>
      <c r="D26" s="145"/>
      <c r="E26" s="55">
        <f>SUM(E21:E25)</f>
        <v>0</v>
      </c>
    </row>
    <row r="27" spans="1:5" ht="6.75" customHeight="1">
      <c r="A27" s="10"/>
      <c r="B27" s="9"/>
      <c r="C27" s="9"/>
      <c r="D27" s="9"/>
      <c r="E27" s="9"/>
    </row>
    <row r="28" spans="1:5" ht="18" customHeight="1">
      <c r="A28" s="56">
        <v>10</v>
      </c>
      <c r="B28" s="57" t="s">
        <v>79</v>
      </c>
      <c r="C28" s="58">
        <f>Blatt_4!I31</f>
        <v>0</v>
      </c>
      <c r="D28" s="59">
        <v>7</v>
      </c>
      <c r="E28" s="83">
        <f>IF(C28*D28=Blatt_4!I32,C28*D28,"Abrechnung prüfen")</f>
        <v>0</v>
      </c>
    </row>
    <row r="29" spans="1:5" ht="6.75" customHeight="1">
      <c r="A29" s="24"/>
      <c r="B29" s="133"/>
      <c r="C29" s="133"/>
      <c r="D29" s="133"/>
      <c r="E29" s="133"/>
    </row>
    <row r="30" spans="1:5" ht="18" customHeight="1">
      <c r="A30" s="60">
        <v>11</v>
      </c>
      <c r="B30" s="61" t="s">
        <v>6</v>
      </c>
      <c r="C30" s="62"/>
      <c r="D30" s="63"/>
      <c r="E30" s="64">
        <f>IF(Blatt_4!M31&lt;0,"Achtung Minusspenden",Blatt_4!M31)</f>
        <v>0</v>
      </c>
    </row>
    <row r="31" spans="1:5" ht="6.75" customHeight="1">
      <c r="A31" s="10"/>
      <c r="B31" s="9"/>
      <c r="C31" s="9"/>
      <c r="D31" s="9"/>
      <c r="E31" s="9"/>
    </row>
    <row r="32" spans="1:5" ht="18" customHeight="1">
      <c r="A32" s="34">
        <v>12</v>
      </c>
      <c r="B32" s="114" t="s">
        <v>94</v>
      </c>
      <c r="C32" s="114"/>
      <c r="D32" s="114"/>
      <c r="E32" s="35">
        <f>IF(ISTEXT(E30),"Achtung Fehler !!!",E17+E26+E28+E30)</f>
        <v>0</v>
      </c>
    </row>
    <row r="33" spans="1:5" ht="18" customHeight="1">
      <c r="A33" s="34">
        <v>13</v>
      </c>
      <c r="B33" s="114" t="s">
        <v>47</v>
      </c>
      <c r="C33" s="114"/>
      <c r="D33" s="114"/>
      <c r="E33" s="36">
        <v>0</v>
      </c>
    </row>
    <row r="34" spans="1:5" ht="6.95" customHeight="1">
      <c r="A34" s="10"/>
      <c r="B34" s="22"/>
      <c r="C34" s="22"/>
      <c r="D34" s="22"/>
      <c r="E34" s="9"/>
    </row>
    <row r="35" spans="1:5" ht="18" customHeight="1">
      <c r="A35" s="67">
        <v>14</v>
      </c>
      <c r="B35" s="118" t="s">
        <v>67</v>
      </c>
      <c r="C35" s="118"/>
      <c r="D35" s="118"/>
      <c r="E35" s="66">
        <f>IF(ISNUMBER(E32-E33),E32-E33,"Abrechnung prüfen")</f>
        <v>0</v>
      </c>
    </row>
    <row r="36" spans="1:5" ht="6.95" customHeight="1" thickBot="1"/>
    <row r="37" spans="1:5" ht="42.75" customHeight="1">
      <c r="A37" s="119" t="s">
        <v>92</v>
      </c>
      <c r="B37" s="120"/>
      <c r="C37" s="120"/>
      <c r="D37" s="120"/>
      <c r="E37" s="121"/>
    </row>
    <row r="38" spans="1:5" ht="48.75" customHeight="1">
      <c r="A38" s="137" t="s">
        <v>91</v>
      </c>
      <c r="B38" s="138"/>
      <c r="C38" s="138"/>
      <c r="D38" s="138"/>
      <c r="E38" s="139"/>
    </row>
    <row r="39" spans="1:5" ht="27" customHeight="1" thickBot="1">
      <c r="A39" s="122" t="s">
        <v>40</v>
      </c>
      <c r="B39" s="123"/>
      <c r="C39" s="123"/>
      <c r="D39" s="123"/>
      <c r="E39" s="124"/>
    </row>
    <row r="40" spans="1:5" ht="23.25" customHeight="1">
      <c r="A40" s="115" t="s">
        <v>39</v>
      </c>
      <c r="B40" s="115"/>
      <c r="C40" s="116" t="s">
        <v>48</v>
      </c>
      <c r="D40" s="117"/>
      <c r="E40" s="117"/>
    </row>
    <row r="41" spans="1:5" ht="18.600000000000001" customHeight="1">
      <c r="A41" s="108"/>
      <c r="B41" s="109"/>
      <c r="C41" s="109"/>
      <c r="D41" s="109"/>
      <c r="E41" s="109"/>
    </row>
    <row r="42" spans="1:5" ht="18.600000000000001" customHeight="1">
      <c r="A42" s="108"/>
      <c r="B42" s="109"/>
      <c r="C42" s="109"/>
      <c r="D42" s="109"/>
      <c r="E42" s="109"/>
    </row>
    <row r="43" spans="1:5" ht="18.600000000000001" customHeight="1">
      <c r="A43" s="108"/>
      <c r="B43" s="109"/>
      <c r="C43" s="109"/>
      <c r="D43" s="109"/>
      <c r="E43" s="109"/>
    </row>
    <row r="44" spans="1:5" ht="18.600000000000001" customHeight="1">
      <c r="A44" s="108"/>
      <c r="B44" s="109"/>
      <c r="C44" s="109"/>
      <c r="D44" s="109"/>
      <c r="E44" s="109"/>
    </row>
    <row r="45" spans="1:5" ht="18.600000000000001" customHeight="1">
      <c r="A45" s="108"/>
      <c r="B45" s="109"/>
      <c r="C45" s="109"/>
      <c r="D45" s="109"/>
      <c r="E45" s="109"/>
    </row>
    <row r="46" spans="1:5" ht="21.95" customHeight="1">
      <c r="A46" s="107" t="s">
        <v>54</v>
      </c>
      <c r="B46" s="107"/>
      <c r="C46" s="107" t="s">
        <v>53</v>
      </c>
      <c r="D46" s="107"/>
      <c r="E46" s="107"/>
    </row>
  </sheetData>
  <sheetProtection algorithmName="SHA-512" hashValue="rqv5NDNM8lwOSZBGi9zFKEgkRQW1Nbkcp0UQo6RT8ADZ/VlMpEcSwqxhNjLjR1ZZM3UzT46hp0jnwclJc8Qhpg==" saltValue="9ngUB5hFa/5SAFyLTc6uAA==" spinCount="100000" sheet="1" selectLockedCells="1"/>
  <mergeCells count="34">
    <mergeCell ref="A38:E38"/>
    <mergeCell ref="D4:E4"/>
    <mergeCell ref="D5:E5"/>
    <mergeCell ref="A5:B6"/>
    <mergeCell ref="A3:B4"/>
    <mergeCell ref="B26:D26"/>
    <mergeCell ref="D7:E7"/>
    <mergeCell ref="D8:E8"/>
    <mergeCell ref="D9:E9"/>
    <mergeCell ref="D10:E10"/>
    <mergeCell ref="D11:E11"/>
    <mergeCell ref="A2:E2"/>
    <mergeCell ref="A24:A25"/>
    <mergeCell ref="A20:E20"/>
    <mergeCell ref="A1:C1"/>
    <mergeCell ref="B29:E29"/>
    <mergeCell ref="B17:D17"/>
    <mergeCell ref="A13:B13"/>
    <mergeCell ref="A46:B46"/>
    <mergeCell ref="C46:E46"/>
    <mergeCell ref="A45:E45"/>
    <mergeCell ref="A44:E44"/>
    <mergeCell ref="A19:B19"/>
    <mergeCell ref="A42:E42"/>
    <mergeCell ref="A41:E41"/>
    <mergeCell ref="B23:D23"/>
    <mergeCell ref="A43:E43"/>
    <mergeCell ref="B32:D32"/>
    <mergeCell ref="B33:D33"/>
    <mergeCell ref="A40:B40"/>
    <mergeCell ref="C40:E40"/>
    <mergeCell ref="B35:D35"/>
    <mergeCell ref="A37:E37"/>
    <mergeCell ref="A39:E39"/>
  </mergeCells>
  <conditionalFormatting sqref="E30 C14">
    <cfRule type="containsText" dxfId="7" priority="7" operator="containsText" text="Achtung Minusspenden">
      <formula>NOT(ISERROR(SEARCH("Achtung Minusspenden",C14)))</formula>
    </cfRule>
  </conditionalFormatting>
  <conditionalFormatting sqref="E32">
    <cfRule type="containsText" dxfId="6" priority="6" operator="containsText" text="Fehler">
      <formula>NOT(ISERROR(SEARCH("Fehler",E32)))</formula>
    </cfRule>
  </conditionalFormatting>
  <conditionalFormatting sqref="E35">
    <cfRule type="containsText" dxfId="5" priority="5" operator="containsText" text="Abrechnung prüfen">
      <formula>NOT(ISERROR(SEARCH("Abrechnung prüfen",E35)))</formula>
    </cfRule>
  </conditionalFormatting>
  <conditionalFormatting sqref="C25">
    <cfRule type="containsText" dxfId="4" priority="1" operator="containsText" text="Achtung Minusspenden">
      <formula>NOT(ISERROR(SEARCH("Achtung Minusspenden",C25)))</formula>
    </cfRule>
  </conditionalFormatting>
  <pageMargins left="0.59055118110236227" right="0.39370078740157483" top="0.47244094488188981" bottom="0.39370078740157483" header="0.19685039370078741" footer="0.19685039370078741"/>
  <pageSetup paperSize="9" orientation="portrait" r:id="rId1"/>
  <headerFooter alignWithMargins="0">
    <oddHeader>&amp;CT  S  G  -  H  ü  t  t  e  n  a  b  r  e  c  h  n  u  n  g  -  S  t  a  n  d  : Juni 2020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view="pageBreakPreview" zoomScaleNormal="110" zoomScaleSheetLayoutView="100" workbookViewId="0">
      <selection activeCell="B6" sqref="B6:B7"/>
    </sheetView>
  </sheetViews>
  <sheetFormatPr baseColWidth="10" defaultColWidth="11.28515625" defaultRowHeight="12.75"/>
  <cols>
    <col min="1" max="1" width="3.7109375" style="1" customWidth="1"/>
    <col min="2" max="2" width="23.140625" style="1" customWidth="1"/>
    <col min="3" max="4" width="16.7109375" style="1" customWidth="1"/>
    <col min="5" max="5" width="15.5703125" style="1" customWidth="1"/>
    <col min="6" max="6" width="2.85546875" style="1" customWidth="1"/>
    <col min="7" max="7" width="10" style="1" customWidth="1"/>
    <col min="8" max="8" width="13.28515625" style="1" customWidth="1"/>
    <col min="9" max="9" width="10" style="1" customWidth="1"/>
    <col min="10" max="10" width="2.85546875" style="1" customWidth="1"/>
    <col min="11" max="13" width="8.5703125" style="1" customWidth="1"/>
    <col min="14" max="14" width="8.7109375" style="1" customWidth="1"/>
    <col min="15" max="16384" width="11.28515625" style="1"/>
  </cols>
  <sheetData>
    <row r="1" spans="1:13" ht="20.100000000000001" customHeight="1">
      <c r="A1" s="171" t="s">
        <v>22</v>
      </c>
      <c r="B1" s="157" t="s">
        <v>9</v>
      </c>
      <c r="C1" s="174" t="s">
        <v>25</v>
      </c>
      <c r="D1" s="174"/>
      <c r="E1" s="174"/>
      <c r="F1" s="163" t="s">
        <v>0</v>
      </c>
      <c r="G1" s="164"/>
      <c r="H1" s="164"/>
      <c r="I1" s="164"/>
      <c r="J1" s="157"/>
      <c r="K1" s="158" t="s">
        <v>1</v>
      </c>
      <c r="L1" s="158" t="s">
        <v>2</v>
      </c>
      <c r="M1" s="158" t="s">
        <v>3</v>
      </c>
    </row>
    <row r="2" spans="1:13" ht="17.100000000000001" customHeight="1">
      <c r="A2" s="172"/>
      <c r="B2" s="157"/>
      <c r="C2" s="175" t="s">
        <v>32</v>
      </c>
      <c r="D2" s="175" t="s">
        <v>43</v>
      </c>
      <c r="E2" s="175" t="s">
        <v>31</v>
      </c>
      <c r="F2" s="165" t="s">
        <v>81</v>
      </c>
      <c r="G2" s="166"/>
      <c r="H2" s="70" t="s">
        <v>87</v>
      </c>
      <c r="I2" s="167" t="s">
        <v>80</v>
      </c>
      <c r="J2" s="167"/>
      <c r="K2" s="158"/>
      <c r="L2" s="158"/>
      <c r="M2" s="158"/>
    </row>
    <row r="3" spans="1:13" ht="13.5" customHeight="1">
      <c r="A3" s="172"/>
      <c r="B3" s="157"/>
      <c r="C3" s="175"/>
      <c r="D3" s="175"/>
      <c r="E3" s="175"/>
      <c r="F3" s="147" t="s">
        <v>82</v>
      </c>
      <c r="G3" s="148"/>
      <c r="H3" s="149"/>
      <c r="I3" s="167"/>
      <c r="J3" s="167"/>
      <c r="K3" s="158"/>
      <c r="L3" s="158"/>
      <c r="M3" s="158"/>
    </row>
    <row r="4" spans="1:13" ht="27.75" customHeight="1">
      <c r="A4" s="172"/>
      <c r="B4" s="157"/>
      <c r="C4" s="175"/>
      <c r="D4" s="175"/>
      <c r="E4" s="175"/>
      <c r="F4" s="168" t="s">
        <v>86</v>
      </c>
      <c r="G4" s="169"/>
      <c r="H4" s="170"/>
      <c r="I4" s="167"/>
      <c r="J4" s="167"/>
      <c r="K4" s="158"/>
      <c r="L4" s="158"/>
      <c r="M4" s="158"/>
    </row>
    <row r="5" spans="1:13" ht="17.100000000000001" customHeight="1">
      <c r="A5" s="172"/>
      <c r="B5" s="49" t="s">
        <v>21</v>
      </c>
      <c r="C5" s="37">
        <f>Gesamt!D14</f>
        <v>2.5</v>
      </c>
      <c r="D5" s="37">
        <f>Gesamt!D15</f>
        <v>2</v>
      </c>
      <c r="E5" s="37">
        <f>Gesamt!D16</f>
        <v>13</v>
      </c>
      <c r="F5" s="161">
        <f>Gesamt!D21</f>
        <v>20</v>
      </c>
      <c r="G5" s="162"/>
      <c r="H5" s="78">
        <f>Gesamt!D22</f>
        <v>26</v>
      </c>
      <c r="I5" s="161">
        <f>Gesamt!D28</f>
        <v>7</v>
      </c>
      <c r="J5" s="162"/>
      <c r="K5" s="38" t="s">
        <v>46</v>
      </c>
      <c r="L5" s="38" t="s">
        <v>46</v>
      </c>
      <c r="M5" s="38" t="s">
        <v>46</v>
      </c>
    </row>
    <row r="6" spans="1:13" ht="17.100000000000001" customHeight="1">
      <c r="A6" s="172"/>
      <c r="B6" s="159"/>
      <c r="C6" s="23"/>
      <c r="D6" s="39"/>
      <c r="E6" s="39"/>
      <c r="F6" s="71" t="s">
        <v>55</v>
      </c>
      <c r="G6" s="75"/>
      <c r="H6" s="75"/>
      <c r="I6" s="75"/>
      <c r="J6" s="71" t="s">
        <v>59</v>
      </c>
      <c r="K6" s="155">
        <f xml:space="preserve"> SUM(C7:E7,G7:I7)</f>
        <v>0</v>
      </c>
      <c r="L6" s="154"/>
      <c r="M6" s="177">
        <f>L6-K6</f>
        <v>0</v>
      </c>
    </row>
    <row r="7" spans="1:13" ht="17.100000000000001" customHeight="1">
      <c r="A7" s="172"/>
      <c r="B7" s="159"/>
      <c r="C7" s="40">
        <f>C6*$C$5</f>
        <v>0</v>
      </c>
      <c r="D7" s="40">
        <f>D6*$D$5</f>
        <v>0</v>
      </c>
      <c r="E7" s="40">
        <f>E6*$E$5</f>
        <v>0</v>
      </c>
      <c r="F7" s="71" t="s">
        <v>7</v>
      </c>
      <c r="G7" s="41">
        <f>$F$5*G6</f>
        <v>0</v>
      </c>
      <c r="H7" s="41">
        <f>$H$5*H6</f>
        <v>0</v>
      </c>
      <c r="I7" s="41">
        <f>$I$5*I6</f>
        <v>0</v>
      </c>
      <c r="J7" s="71" t="s">
        <v>60</v>
      </c>
      <c r="K7" s="156"/>
      <c r="L7" s="154"/>
      <c r="M7" s="177"/>
    </row>
    <row r="8" spans="1:13" ht="17.100000000000001" customHeight="1">
      <c r="A8" s="172"/>
      <c r="B8" s="160"/>
      <c r="C8" s="23"/>
      <c r="D8" s="39"/>
      <c r="E8" s="39"/>
      <c r="F8" s="71" t="s">
        <v>55</v>
      </c>
      <c r="G8" s="75"/>
      <c r="H8" s="75"/>
      <c r="I8" s="75"/>
      <c r="J8" s="71" t="s">
        <v>59</v>
      </c>
      <c r="K8" s="155">
        <f xml:space="preserve"> SUM(C9:E9,G9:I9)</f>
        <v>0</v>
      </c>
      <c r="L8" s="154"/>
      <c r="M8" s="177">
        <f>L8-K8</f>
        <v>0</v>
      </c>
    </row>
    <row r="9" spans="1:13" ht="17.100000000000001" customHeight="1">
      <c r="A9" s="172"/>
      <c r="B9" s="160"/>
      <c r="C9" s="40">
        <f>C8*$C$5</f>
        <v>0</v>
      </c>
      <c r="D9" s="40">
        <f>D8*$D$5</f>
        <v>0</v>
      </c>
      <c r="E9" s="40">
        <f>E8*$E$5</f>
        <v>0</v>
      </c>
      <c r="F9" s="71" t="s">
        <v>7</v>
      </c>
      <c r="G9" s="41">
        <f>$F$5*G8</f>
        <v>0</v>
      </c>
      <c r="H9" s="41">
        <f>$H$5*H8</f>
        <v>0</v>
      </c>
      <c r="I9" s="41">
        <f>$I$5*I8</f>
        <v>0</v>
      </c>
      <c r="J9" s="71" t="s">
        <v>60</v>
      </c>
      <c r="K9" s="156"/>
      <c r="L9" s="154"/>
      <c r="M9" s="177"/>
    </row>
    <row r="10" spans="1:13" ht="17.100000000000001" customHeight="1">
      <c r="A10" s="172"/>
      <c r="B10" s="160"/>
      <c r="C10" s="23"/>
      <c r="D10" s="39"/>
      <c r="E10" s="39"/>
      <c r="F10" s="71" t="s">
        <v>55</v>
      </c>
      <c r="G10" s="75"/>
      <c r="H10" s="75"/>
      <c r="I10" s="75"/>
      <c r="J10" s="71" t="s">
        <v>59</v>
      </c>
      <c r="K10" s="155">
        <f xml:space="preserve"> SUM(C11:E11,G11:I11)</f>
        <v>0</v>
      </c>
      <c r="L10" s="154"/>
      <c r="M10" s="177">
        <f>L10-K10</f>
        <v>0</v>
      </c>
    </row>
    <row r="11" spans="1:13" ht="17.100000000000001" customHeight="1">
      <c r="A11" s="172"/>
      <c r="B11" s="160"/>
      <c r="C11" s="40">
        <f>C10*$C$5</f>
        <v>0</v>
      </c>
      <c r="D11" s="40">
        <f>D10*$D$5</f>
        <v>0</v>
      </c>
      <c r="E11" s="40">
        <f>E10*$E$5</f>
        <v>0</v>
      </c>
      <c r="F11" s="71" t="s">
        <v>7</v>
      </c>
      <c r="G11" s="41">
        <f>$F$5*G10</f>
        <v>0</v>
      </c>
      <c r="H11" s="41">
        <f>$H$5*H10</f>
        <v>0</v>
      </c>
      <c r="I11" s="41">
        <f>$I$5*I10</f>
        <v>0</v>
      </c>
      <c r="J11" s="71" t="s">
        <v>60</v>
      </c>
      <c r="K11" s="156"/>
      <c r="L11" s="154"/>
      <c r="M11" s="177"/>
    </row>
    <row r="12" spans="1:13" ht="17.100000000000001" customHeight="1">
      <c r="A12" s="172"/>
      <c r="B12" s="160"/>
      <c r="C12" s="23"/>
      <c r="D12" s="39"/>
      <c r="E12" s="39"/>
      <c r="F12" s="71" t="s">
        <v>55</v>
      </c>
      <c r="G12" s="75"/>
      <c r="H12" s="75"/>
      <c r="I12" s="75"/>
      <c r="J12" s="71" t="s">
        <v>59</v>
      </c>
      <c r="K12" s="155">
        <f xml:space="preserve"> SUM(C13:E13,G13:I13)</f>
        <v>0</v>
      </c>
      <c r="L12" s="154"/>
      <c r="M12" s="177">
        <f>L12-K12</f>
        <v>0</v>
      </c>
    </row>
    <row r="13" spans="1:13" ht="17.100000000000001" customHeight="1">
      <c r="A13" s="172"/>
      <c r="B13" s="160"/>
      <c r="C13" s="40">
        <f>C12*$C$5</f>
        <v>0</v>
      </c>
      <c r="D13" s="40">
        <f>D12*$D$5</f>
        <v>0</v>
      </c>
      <c r="E13" s="40">
        <f>E12*$E$5</f>
        <v>0</v>
      </c>
      <c r="F13" s="71" t="s">
        <v>7</v>
      </c>
      <c r="G13" s="41">
        <f>$F$5*G12</f>
        <v>0</v>
      </c>
      <c r="H13" s="41">
        <f>$H$5*H12</f>
        <v>0</v>
      </c>
      <c r="I13" s="41">
        <f>$I$5*I12</f>
        <v>0</v>
      </c>
      <c r="J13" s="71" t="s">
        <v>60</v>
      </c>
      <c r="K13" s="156"/>
      <c r="L13" s="154"/>
      <c r="M13" s="177"/>
    </row>
    <row r="14" spans="1:13" ht="17.100000000000001" customHeight="1">
      <c r="A14" s="172"/>
      <c r="B14" s="160"/>
      <c r="C14" s="23"/>
      <c r="D14" s="39"/>
      <c r="E14" s="39"/>
      <c r="F14" s="71" t="s">
        <v>55</v>
      </c>
      <c r="G14" s="75"/>
      <c r="H14" s="75"/>
      <c r="I14" s="75"/>
      <c r="J14" s="71" t="s">
        <v>59</v>
      </c>
      <c r="K14" s="155">
        <f xml:space="preserve"> SUM(C15:E15,G15:I15)</f>
        <v>0</v>
      </c>
      <c r="L14" s="154"/>
      <c r="M14" s="177">
        <f>L14-K14</f>
        <v>0</v>
      </c>
    </row>
    <row r="15" spans="1:13" ht="17.100000000000001" customHeight="1">
      <c r="A15" s="172"/>
      <c r="B15" s="160"/>
      <c r="C15" s="40">
        <f>C14*$C$5</f>
        <v>0</v>
      </c>
      <c r="D15" s="40">
        <f>D14*$D$5</f>
        <v>0</v>
      </c>
      <c r="E15" s="40">
        <f>E14*$E$5</f>
        <v>0</v>
      </c>
      <c r="F15" s="71" t="s">
        <v>7</v>
      </c>
      <c r="G15" s="41">
        <f>$F$5*G14</f>
        <v>0</v>
      </c>
      <c r="H15" s="41">
        <f>$H$5*H14</f>
        <v>0</v>
      </c>
      <c r="I15" s="41">
        <f>$I$5*I14</f>
        <v>0</v>
      </c>
      <c r="J15" s="71" t="s">
        <v>60</v>
      </c>
      <c r="K15" s="156"/>
      <c r="L15" s="154"/>
      <c r="M15" s="177"/>
    </row>
    <row r="16" spans="1:13" ht="17.100000000000001" customHeight="1">
      <c r="A16" s="172"/>
      <c r="B16" s="160"/>
      <c r="C16" s="23"/>
      <c r="D16" s="39"/>
      <c r="E16" s="39"/>
      <c r="F16" s="71" t="s">
        <v>55</v>
      </c>
      <c r="G16" s="75"/>
      <c r="H16" s="75"/>
      <c r="I16" s="75"/>
      <c r="J16" s="71" t="s">
        <v>59</v>
      </c>
      <c r="K16" s="155">
        <f xml:space="preserve"> SUM(C17:E17,G17:I17)</f>
        <v>0</v>
      </c>
      <c r="L16" s="154"/>
      <c r="M16" s="177">
        <f>L16-K16</f>
        <v>0</v>
      </c>
    </row>
    <row r="17" spans="1:13" ht="17.100000000000001" customHeight="1">
      <c r="A17" s="172"/>
      <c r="B17" s="160"/>
      <c r="C17" s="40">
        <f>C16*$C$5</f>
        <v>0</v>
      </c>
      <c r="D17" s="40">
        <f>D16*$D$5</f>
        <v>0</v>
      </c>
      <c r="E17" s="40">
        <f>E16*$E$5</f>
        <v>0</v>
      </c>
      <c r="F17" s="71" t="s">
        <v>7</v>
      </c>
      <c r="G17" s="41">
        <f>$F$5*G16</f>
        <v>0</v>
      </c>
      <c r="H17" s="41">
        <f>$H$5*H16</f>
        <v>0</v>
      </c>
      <c r="I17" s="41">
        <f>$I$5*I16</f>
        <v>0</v>
      </c>
      <c r="J17" s="71" t="s">
        <v>60</v>
      </c>
      <c r="K17" s="156"/>
      <c r="L17" s="154"/>
      <c r="M17" s="177"/>
    </row>
    <row r="18" spans="1:13" ht="17.100000000000001" customHeight="1">
      <c r="A18" s="172"/>
      <c r="B18" s="160"/>
      <c r="C18" s="23"/>
      <c r="D18" s="39"/>
      <c r="E18" s="39"/>
      <c r="F18" s="71" t="s">
        <v>55</v>
      </c>
      <c r="G18" s="75"/>
      <c r="H18" s="75"/>
      <c r="I18" s="75"/>
      <c r="J18" s="71" t="s">
        <v>59</v>
      </c>
      <c r="K18" s="155">
        <f xml:space="preserve"> SUM(C19:E19,G19:I19)</f>
        <v>0</v>
      </c>
      <c r="L18" s="154"/>
      <c r="M18" s="177">
        <f>L18-K18</f>
        <v>0</v>
      </c>
    </row>
    <row r="19" spans="1:13" ht="17.100000000000001" customHeight="1">
      <c r="A19" s="172"/>
      <c r="B19" s="160"/>
      <c r="C19" s="40">
        <f>C18*$C$5</f>
        <v>0</v>
      </c>
      <c r="D19" s="40">
        <f>D18*$D$5</f>
        <v>0</v>
      </c>
      <c r="E19" s="40">
        <f>E18*$E$5</f>
        <v>0</v>
      </c>
      <c r="F19" s="71" t="s">
        <v>7</v>
      </c>
      <c r="G19" s="41">
        <f>$F$5*G18</f>
        <v>0</v>
      </c>
      <c r="H19" s="41">
        <f>$H$5*H18</f>
        <v>0</v>
      </c>
      <c r="I19" s="41">
        <f>$I$5*I18</f>
        <v>0</v>
      </c>
      <c r="J19" s="71" t="s">
        <v>60</v>
      </c>
      <c r="K19" s="156"/>
      <c r="L19" s="154"/>
      <c r="M19" s="177"/>
    </row>
    <row r="20" spans="1:13" ht="17.100000000000001" customHeight="1">
      <c r="A20" s="172"/>
      <c r="B20" s="160"/>
      <c r="C20" s="23"/>
      <c r="D20" s="39"/>
      <c r="E20" s="39"/>
      <c r="F20" s="71" t="s">
        <v>55</v>
      </c>
      <c r="G20" s="75"/>
      <c r="H20" s="75"/>
      <c r="I20" s="75"/>
      <c r="J20" s="71" t="s">
        <v>55</v>
      </c>
      <c r="K20" s="155">
        <f xml:space="preserve"> SUM(C21:E21,G21:I21)</f>
        <v>0</v>
      </c>
      <c r="L20" s="154"/>
      <c r="M20" s="177">
        <f>L20-K20</f>
        <v>0</v>
      </c>
    </row>
    <row r="21" spans="1:13" ht="17.100000000000001" customHeight="1">
      <c r="A21" s="172"/>
      <c r="B21" s="160"/>
      <c r="C21" s="40">
        <f>C20*$C$5</f>
        <v>0</v>
      </c>
      <c r="D21" s="40">
        <f>D20*$D$5</f>
        <v>0</v>
      </c>
      <c r="E21" s="40">
        <f>E20*$E$5</f>
        <v>0</v>
      </c>
      <c r="F21" s="71" t="s">
        <v>7</v>
      </c>
      <c r="G21" s="41">
        <f>$F$5*G20</f>
        <v>0</v>
      </c>
      <c r="H21" s="41">
        <f>$H$5*H20</f>
        <v>0</v>
      </c>
      <c r="I21" s="41">
        <f>$I$5*I20</f>
        <v>0</v>
      </c>
      <c r="J21" s="71" t="s">
        <v>7</v>
      </c>
      <c r="K21" s="156"/>
      <c r="L21" s="154"/>
      <c r="M21" s="177"/>
    </row>
    <row r="22" spans="1:13" ht="17.100000000000001" customHeight="1">
      <c r="A22" s="172"/>
      <c r="B22" s="160"/>
      <c r="C22" s="23"/>
      <c r="D22" s="39"/>
      <c r="E22" s="39"/>
      <c r="F22" s="71" t="s">
        <v>55</v>
      </c>
      <c r="G22" s="75"/>
      <c r="H22" s="75"/>
      <c r="I22" s="75"/>
      <c r="J22" s="71" t="s">
        <v>55</v>
      </c>
      <c r="K22" s="155">
        <f xml:space="preserve"> SUM(C23:E23,G23:I23)</f>
        <v>0</v>
      </c>
      <c r="L22" s="154"/>
      <c r="M22" s="177">
        <f>L22-K22</f>
        <v>0</v>
      </c>
    </row>
    <row r="23" spans="1:13" ht="17.100000000000001" customHeight="1">
      <c r="A23" s="172"/>
      <c r="B23" s="160"/>
      <c r="C23" s="40">
        <f>C22*$C$5</f>
        <v>0</v>
      </c>
      <c r="D23" s="40">
        <f>D22*$D$5</f>
        <v>0</v>
      </c>
      <c r="E23" s="40">
        <f>E22*$E$5</f>
        <v>0</v>
      </c>
      <c r="F23" s="71" t="s">
        <v>7</v>
      </c>
      <c r="G23" s="41">
        <f>$F$5*G22</f>
        <v>0</v>
      </c>
      <c r="H23" s="41">
        <f>$H$5*H22</f>
        <v>0</v>
      </c>
      <c r="I23" s="41">
        <f>$I$5*I22</f>
        <v>0</v>
      </c>
      <c r="J23" s="71" t="s">
        <v>7</v>
      </c>
      <c r="K23" s="156"/>
      <c r="L23" s="154"/>
      <c r="M23" s="177"/>
    </row>
    <row r="24" spans="1:13" ht="17.100000000000001" customHeight="1">
      <c r="A24" s="172"/>
      <c r="B24" s="160"/>
      <c r="C24" s="23"/>
      <c r="D24" s="39"/>
      <c r="E24" s="39"/>
      <c r="F24" s="71" t="s">
        <v>55</v>
      </c>
      <c r="G24" s="75"/>
      <c r="H24" s="75"/>
      <c r="I24" s="75"/>
      <c r="J24" s="71" t="s">
        <v>55</v>
      </c>
      <c r="K24" s="155">
        <f xml:space="preserve"> SUM(C25:E25,G25:I25)</f>
        <v>0</v>
      </c>
      <c r="L24" s="154"/>
      <c r="M24" s="177">
        <f>L24-K24</f>
        <v>0</v>
      </c>
    </row>
    <row r="25" spans="1:13" ht="17.100000000000001" customHeight="1">
      <c r="A25" s="172"/>
      <c r="B25" s="160"/>
      <c r="C25" s="40">
        <f>C24*$C$5</f>
        <v>0</v>
      </c>
      <c r="D25" s="40">
        <f>D24*$D$5</f>
        <v>0</v>
      </c>
      <c r="E25" s="40">
        <f>E24*$E$5</f>
        <v>0</v>
      </c>
      <c r="F25" s="71" t="s">
        <v>7</v>
      </c>
      <c r="G25" s="41">
        <f>$F$5*G24</f>
        <v>0</v>
      </c>
      <c r="H25" s="41">
        <f>$H$5*H24</f>
        <v>0</v>
      </c>
      <c r="I25" s="41">
        <f>$I$5*I24</f>
        <v>0</v>
      </c>
      <c r="J25" s="71" t="s">
        <v>7</v>
      </c>
      <c r="K25" s="156"/>
      <c r="L25" s="154"/>
      <c r="M25" s="177"/>
    </row>
    <row r="26" spans="1:13" ht="17.100000000000001" customHeight="1">
      <c r="A26" s="172"/>
      <c r="B26" s="160"/>
      <c r="C26" s="23"/>
      <c r="D26" s="39"/>
      <c r="E26" s="39"/>
      <c r="F26" s="71" t="s">
        <v>55</v>
      </c>
      <c r="G26" s="75"/>
      <c r="H26" s="75"/>
      <c r="I26" s="75"/>
      <c r="J26" s="71" t="s">
        <v>55</v>
      </c>
      <c r="K26" s="155">
        <f xml:space="preserve"> SUM(C27:E27,G27:I27)</f>
        <v>0</v>
      </c>
      <c r="L26" s="154"/>
      <c r="M26" s="177">
        <f>L26-K26</f>
        <v>0</v>
      </c>
    </row>
    <row r="27" spans="1:13" ht="17.100000000000001" customHeight="1" thickBot="1">
      <c r="A27" s="172"/>
      <c r="B27" s="176"/>
      <c r="C27" s="44">
        <f>C26*$C$5</f>
        <v>0</v>
      </c>
      <c r="D27" s="44">
        <f>D26*$D$5</f>
        <v>0</v>
      </c>
      <c r="E27" s="44">
        <f>E26*$E$5</f>
        <v>0</v>
      </c>
      <c r="F27" s="71" t="s">
        <v>7</v>
      </c>
      <c r="G27" s="41">
        <f>$F$5*G26</f>
        <v>0</v>
      </c>
      <c r="H27" s="41">
        <f>$H$5*H26</f>
        <v>0</v>
      </c>
      <c r="I27" s="41">
        <f>$I$5*I26</f>
        <v>0</v>
      </c>
      <c r="J27" s="71" t="s">
        <v>7</v>
      </c>
      <c r="K27" s="156"/>
      <c r="L27" s="179"/>
      <c r="M27" s="178"/>
    </row>
    <row r="28" spans="1:13" ht="17.100000000000001" customHeight="1" thickTop="1">
      <c r="A28" s="172"/>
      <c r="B28" s="50" t="s">
        <v>28</v>
      </c>
      <c r="C28" s="45">
        <f t="shared" ref="C28:E29" si="0">SUM(C6,C8,C10,C12,C14,C16,C18,C20,C22,C24,C26)</f>
        <v>0</v>
      </c>
      <c r="D28" s="45">
        <f t="shared" si="0"/>
        <v>0</v>
      </c>
      <c r="E28" s="45">
        <f t="shared" si="0"/>
        <v>0</v>
      </c>
      <c r="F28" s="72" t="s">
        <v>55</v>
      </c>
      <c r="G28" s="45">
        <f t="shared" ref="G28:I28" si="1">SUM(G6,G8,G10,G12,G14,G16,G18,G20,G22,G24,G26)</f>
        <v>0</v>
      </c>
      <c r="H28" s="45">
        <f t="shared" si="1"/>
        <v>0</v>
      </c>
      <c r="I28" s="45">
        <f t="shared" si="1"/>
        <v>0</v>
      </c>
      <c r="J28" s="46" t="s">
        <v>59</v>
      </c>
      <c r="K28" s="150">
        <f>SUM(K6:K27)</f>
        <v>0</v>
      </c>
      <c r="L28" s="150">
        <f>SUM(L6:L27)</f>
        <v>0</v>
      </c>
      <c r="M28" s="150">
        <f>SUM(M6:M27)</f>
        <v>0</v>
      </c>
    </row>
    <row r="29" spans="1:13" ht="17.100000000000001" customHeight="1">
      <c r="A29" s="172"/>
      <c r="B29" s="51" t="s">
        <v>50</v>
      </c>
      <c r="C29" s="40">
        <f t="shared" si="0"/>
        <v>0</v>
      </c>
      <c r="D29" s="40">
        <f t="shared" si="0"/>
        <v>0</v>
      </c>
      <c r="E29" s="40">
        <f t="shared" si="0"/>
        <v>0</v>
      </c>
      <c r="F29" s="71" t="s">
        <v>7</v>
      </c>
      <c r="G29" s="40">
        <f t="shared" ref="G29:I29" si="2">SUM(G7,G9,G11,G13,G15,G17,G19,G21,G23,G25,G27)</f>
        <v>0</v>
      </c>
      <c r="H29" s="40">
        <f t="shared" si="2"/>
        <v>0</v>
      </c>
      <c r="I29" s="40">
        <f t="shared" si="2"/>
        <v>0</v>
      </c>
      <c r="J29" s="43" t="s">
        <v>7</v>
      </c>
      <c r="K29" s="151"/>
      <c r="L29" s="151"/>
      <c r="M29" s="151"/>
    </row>
    <row r="30" spans="1:13" ht="8.1" customHeight="1">
      <c r="A30" s="172"/>
      <c r="B30" s="47"/>
      <c r="C30" s="47"/>
      <c r="D30" s="47"/>
      <c r="E30" s="47"/>
      <c r="F30" s="73"/>
      <c r="G30" s="73"/>
      <c r="H30" s="73"/>
      <c r="I30" s="73"/>
      <c r="J30" s="73"/>
      <c r="K30" s="76"/>
      <c r="L30" s="76"/>
      <c r="M30" s="76"/>
    </row>
    <row r="31" spans="1:13" ht="17.100000000000001" customHeight="1">
      <c r="A31" s="172"/>
      <c r="B31" s="52" t="s">
        <v>27</v>
      </c>
      <c r="C31" s="42">
        <f>C28</f>
        <v>0</v>
      </c>
      <c r="D31" s="42">
        <f t="shared" ref="D31:E31" si="3">D28</f>
        <v>0</v>
      </c>
      <c r="E31" s="42">
        <f t="shared" si="3"/>
        <v>0</v>
      </c>
      <c r="F31" s="69" t="s">
        <v>56</v>
      </c>
      <c r="G31" s="42">
        <f>G28</f>
        <v>0</v>
      </c>
      <c r="H31" s="42">
        <f t="shared" ref="H31:I31" si="4">H28</f>
        <v>0</v>
      </c>
      <c r="I31" s="42">
        <f t="shared" si="4"/>
        <v>0</v>
      </c>
      <c r="J31" s="69" t="s">
        <v>58</v>
      </c>
      <c r="K31" s="152">
        <f>K28</f>
        <v>0</v>
      </c>
      <c r="L31" s="152">
        <f>L28</f>
        <v>0</v>
      </c>
      <c r="M31" s="152">
        <f>M28</f>
        <v>0</v>
      </c>
    </row>
    <row r="32" spans="1:13" ht="17.100000000000001" customHeight="1">
      <c r="A32" s="173"/>
      <c r="B32" s="77" t="s">
        <v>51</v>
      </c>
      <c r="C32" s="40">
        <f>C29</f>
        <v>0</v>
      </c>
      <c r="D32" s="40">
        <f>D29</f>
        <v>0</v>
      </c>
      <c r="E32" s="40">
        <f>E29</f>
        <v>0</v>
      </c>
      <c r="F32" s="69" t="s">
        <v>57</v>
      </c>
      <c r="G32" s="40">
        <f>G29</f>
        <v>0</v>
      </c>
      <c r="H32" s="40">
        <f>H29</f>
        <v>0</v>
      </c>
      <c r="I32" s="40">
        <f>I29</f>
        <v>0</v>
      </c>
      <c r="J32" s="69" t="s">
        <v>57</v>
      </c>
      <c r="K32" s="153"/>
      <c r="L32" s="153"/>
      <c r="M32" s="153"/>
    </row>
    <row r="33" spans="1:13" ht="18" customHeight="1">
      <c r="A33" s="15"/>
      <c r="B33" s="16"/>
      <c r="C33" s="17"/>
      <c r="D33" s="17"/>
      <c r="E33" s="17"/>
      <c r="F33" s="10"/>
      <c r="G33" s="74"/>
      <c r="H33" s="74"/>
      <c r="I33" s="74"/>
      <c r="J33" s="10"/>
      <c r="K33" s="18"/>
      <c r="L33" s="18"/>
      <c r="M33" s="19"/>
    </row>
    <row r="34" spans="1:13">
      <c r="G34" s="2"/>
      <c r="K34" s="3"/>
    </row>
  </sheetData>
  <sheetProtection algorithmName="SHA-512" hashValue="0D9iOitvNNgPblduEW1hmx0nM5t/oSKQZusXAF3CZoyXCPcd1x3smbTkEu8GtvFJjZZXKcr9B+rdPJwDClN6Zg==" saltValue="EdA7fDg1wB/DP/CzHy1CHA==" spinCount="100000" sheet="1" selectLockedCells="1"/>
  <customSheetViews>
    <customSheetView guid="{D1B1D4C4-00EE-4F15-AF85-A94551588B50}" hiddenColumns="1" showRuler="0">
      <selection activeCell="P6" activeCellId="11" sqref="H5 H6 I5 I6 K5 K6 M5 M6 N5 N6 P5 P6"/>
      <pageMargins left="0" right="0" top="0" bottom="0" header="0" footer="0"/>
      <printOptions horizontalCentered="1" verticalCentered="1" gridLines="1"/>
      <pageSetup paperSize="9" orientation="landscape" horizontalDpi="360" verticalDpi="360" r:id="rId1"/>
      <headerFooter alignWithMargins="0"/>
    </customSheetView>
    <customSheetView guid="{8EF05452-EF93-4DA0-848C-707670E56081}" hiddenColumns="1" showRuler="0">
      <pageMargins left="0" right="0" top="0" bottom="0" header="0" footer="0"/>
      <printOptions horizontalCentered="1" verticalCentered="1" gridLines="1"/>
      <pageSetup paperSize="9" orientation="landscape" horizontalDpi="360" verticalDpi="360" r:id="rId2"/>
      <headerFooter alignWithMargins="0"/>
    </customSheetView>
    <customSheetView guid="{6945B740-7B35-11D9-B015-000C55FF908A}" scale="90" hiddenColumns="1" showRuler="0" topLeftCell="A2">
      <selection activeCell="A2" sqref="A2"/>
      <pageMargins left="0" right="0" top="0" bottom="0" header="0" footer="0"/>
      <printOptions horizontalCentered="1" verticalCentered="1" gridLines="1"/>
      <pageSetup paperSize="9" scale="97" orientation="landscape" horizontalDpi="360" verticalDpi="360" r:id="rId3"/>
      <headerFooter alignWithMargins="0"/>
    </customSheetView>
  </customSheetViews>
  <mergeCells count="66">
    <mergeCell ref="B20:B21"/>
    <mergeCell ref="M20:M21"/>
    <mergeCell ref="B14:B15"/>
    <mergeCell ref="M14:M15"/>
    <mergeCell ref="B16:B17"/>
    <mergeCell ref="M16:M17"/>
    <mergeCell ref="M18:M19"/>
    <mergeCell ref="K18:K19"/>
    <mergeCell ref="K14:K15"/>
    <mergeCell ref="L14:L15"/>
    <mergeCell ref="K16:K17"/>
    <mergeCell ref="L16:L17"/>
    <mergeCell ref="M26:M27"/>
    <mergeCell ref="B24:B25"/>
    <mergeCell ref="M24:M25"/>
    <mergeCell ref="K24:K25"/>
    <mergeCell ref="L24:L25"/>
    <mergeCell ref="K26:K27"/>
    <mergeCell ref="L26:L27"/>
    <mergeCell ref="B12:B13"/>
    <mergeCell ref="B18:B19"/>
    <mergeCell ref="M28:M29"/>
    <mergeCell ref="A1:A32"/>
    <mergeCell ref="C1:E1"/>
    <mergeCell ref="E2:E4"/>
    <mergeCell ref="M31:M32"/>
    <mergeCell ref="B26:B27"/>
    <mergeCell ref="M10:M11"/>
    <mergeCell ref="C2:C4"/>
    <mergeCell ref="D2:D4"/>
    <mergeCell ref="B22:B23"/>
    <mergeCell ref="M22:M23"/>
    <mergeCell ref="M12:M13"/>
    <mergeCell ref="M6:M7"/>
    <mergeCell ref="M8:M9"/>
    <mergeCell ref="B1:B4"/>
    <mergeCell ref="M1:M4"/>
    <mergeCell ref="B6:B7"/>
    <mergeCell ref="B8:B9"/>
    <mergeCell ref="B10:B11"/>
    <mergeCell ref="F5:G5"/>
    <mergeCell ref="F1:J1"/>
    <mergeCell ref="K1:K4"/>
    <mergeCell ref="L1:L4"/>
    <mergeCell ref="F2:G2"/>
    <mergeCell ref="I2:J4"/>
    <mergeCell ref="F4:H4"/>
    <mergeCell ref="I5:J5"/>
    <mergeCell ref="K6:K7"/>
    <mergeCell ref="L6:L7"/>
    <mergeCell ref="K8:K9"/>
    <mergeCell ref="F3:H3"/>
    <mergeCell ref="K28:K29"/>
    <mergeCell ref="L28:L29"/>
    <mergeCell ref="K31:K32"/>
    <mergeCell ref="L31:L32"/>
    <mergeCell ref="L18:L19"/>
    <mergeCell ref="K20:K21"/>
    <mergeCell ref="L20:L21"/>
    <mergeCell ref="K22:K23"/>
    <mergeCell ref="L22:L23"/>
    <mergeCell ref="L8:L9"/>
    <mergeCell ref="K10:K11"/>
    <mergeCell ref="L10:L11"/>
    <mergeCell ref="K12:K13"/>
    <mergeCell ref="L12:L13"/>
  </mergeCells>
  <phoneticPr fontId="0" type="noConversion"/>
  <conditionalFormatting sqref="M6:M27">
    <cfRule type="cellIs" dxfId="3" priority="1" stopIfTrue="1" operator="lessThan">
      <formula>0</formula>
    </cfRule>
  </conditionalFormatting>
  <pageMargins left="0.35433070866141736" right="0.35433070866141736" top="0.39370078740157483" bottom="0.39370078740157483" header="0.19685039370078741" footer="0.19685039370078741"/>
  <pageSetup paperSize="9" orientation="landscape" r:id="rId4"/>
  <headerFooter alignWithMargins="0">
    <oddHeader>&amp;C&amp;"Arial,Fett"T  S  G  -  H  ü  t  t  e  n  a  b  r  e  c  h  n  u  n  g  -  S  t  a  n  d  :  März 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4"/>
  <sheetViews>
    <sheetView view="pageBreakPreview" zoomScaleNormal="100" zoomScaleSheetLayoutView="100" zoomScalePageLayoutView="90" workbookViewId="0">
      <selection activeCell="B6" sqref="B6:B7"/>
    </sheetView>
  </sheetViews>
  <sheetFormatPr baseColWidth="10" defaultColWidth="11.28515625" defaultRowHeight="12.75"/>
  <cols>
    <col min="1" max="1" width="3.7109375" style="1" customWidth="1"/>
    <col min="2" max="2" width="23.140625" style="1" customWidth="1"/>
    <col min="3" max="4" width="16.7109375" style="1" customWidth="1"/>
    <col min="5" max="5" width="15.5703125" style="1" customWidth="1"/>
    <col min="6" max="6" width="2.85546875" style="1" customWidth="1"/>
    <col min="7" max="7" width="10" style="1" customWidth="1"/>
    <col min="8" max="8" width="13.140625" style="1" customWidth="1"/>
    <col min="9" max="9" width="10" style="1" customWidth="1"/>
    <col min="10" max="10" width="2.85546875" style="1" customWidth="1"/>
    <col min="11" max="13" width="8.5703125" style="1" customWidth="1"/>
    <col min="14" max="14" width="8.7109375" style="1" customWidth="1"/>
    <col min="15" max="16384" width="11.28515625" style="1"/>
  </cols>
  <sheetData>
    <row r="1" spans="1:13" ht="20.100000000000001" customHeight="1">
      <c r="A1" s="171" t="s">
        <v>26</v>
      </c>
      <c r="B1" s="157" t="s">
        <v>103</v>
      </c>
      <c r="C1" s="174" t="s">
        <v>25</v>
      </c>
      <c r="D1" s="174"/>
      <c r="E1" s="174"/>
      <c r="F1" s="163" t="s">
        <v>0</v>
      </c>
      <c r="G1" s="164"/>
      <c r="H1" s="164"/>
      <c r="I1" s="164"/>
      <c r="J1" s="157"/>
      <c r="K1" s="158" t="s">
        <v>1</v>
      </c>
      <c r="L1" s="158" t="s">
        <v>2</v>
      </c>
      <c r="M1" s="158" t="s">
        <v>3</v>
      </c>
    </row>
    <row r="2" spans="1:13" ht="17.100000000000001" customHeight="1">
      <c r="A2" s="172"/>
      <c r="B2" s="157"/>
      <c r="C2" s="175" t="s">
        <v>32</v>
      </c>
      <c r="D2" s="175" t="s">
        <v>43</v>
      </c>
      <c r="E2" s="175" t="s">
        <v>31</v>
      </c>
      <c r="F2" s="165" t="s">
        <v>81</v>
      </c>
      <c r="G2" s="166"/>
      <c r="H2" s="70" t="s">
        <v>87</v>
      </c>
      <c r="I2" s="167" t="s">
        <v>80</v>
      </c>
      <c r="J2" s="167"/>
      <c r="K2" s="158"/>
      <c r="L2" s="158"/>
      <c r="M2" s="158"/>
    </row>
    <row r="3" spans="1:13" ht="13.5" customHeight="1">
      <c r="A3" s="172"/>
      <c r="B3" s="157"/>
      <c r="C3" s="175"/>
      <c r="D3" s="175"/>
      <c r="E3" s="175"/>
      <c r="F3" s="147" t="s">
        <v>82</v>
      </c>
      <c r="G3" s="148"/>
      <c r="H3" s="149"/>
      <c r="I3" s="167"/>
      <c r="J3" s="167"/>
      <c r="K3" s="158"/>
      <c r="L3" s="158"/>
      <c r="M3" s="158"/>
    </row>
    <row r="4" spans="1:13" ht="27.75" customHeight="1">
      <c r="A4" s="172"/>
      <c r="B4" s="157"/>
      <c r="C4" s="175"/>
      <c r="D4" s="175"/>
      <c r="E4" s="175"/>
      <c r="F4" s="168" t="s">
        <v>86</v>
      </c>
      <c r="G4" s="169"/>
      <c r="H4" s="170"/>
      <c r="I4" s="167"/>
      <c r="J4" s="167"/>
      <c r="K4" s="158"/>
      <c r="L4" s="158"/>
      <c r="M4" s="158"/>
    </row>
    <row r="5" spans="1:13" ht="17.100000000000001" customHeight="1">
      <c r="A5" s="172"/>
      <c r="B5" s="49" t="s">
        <v>21</v>
      </c>
      <c r="C5" s="37">
        <f>Gesamt!D14</f>
        <v>2.5</v>
      </c>
      <c r="D5" s="37">
        <f>Gesamt!D15</f>
        <v>2</v>
      </c>
      <c r="E5" s="37">
        <f>Gesamt!D16</f>
        <v>13</v>
      </c>
      <c r="F5" s="161">
        <f>Gesamt!D21</f>
        <v>20</v>
      </c>
      <c r="G5" s="162"/>
      <c r="H5" s="78">
        <f>Gesamt!D22</f>
        <v>26</v>
      </c>
      <c r="I5" s="161">
        <f>Gesamt!D28</f>
        <v>7</v>
      </c>
      <c r="J5" s="162"/>
      <c r="K5" s="38" t="s">
        <v>46</v>
      </c>
      <c r="L5" s="38" t="s">
        <v>46</v>
      </c>
      <c r="M5" s="38" t="s">
        <v>46</v>
      </c>
    </row>
    <row r="6" spans="1:13" ht="17.100000000000001" customHeight="1">
      <c r="A6" s="172"/>
      <c r="B6" s="159"/>
      <c r="C6" s="23"/>
      <c r="D6" s="39"/>
      <c r="E6" s="39"/>
      <c r="F6" s="71" t="s">
        <v>55</v>
      </c>
      <c r="G6" s="75"/>
      <c r="H6" s="75"/>
      <c r="I6" s="75"/>
      <c r="J6" s="71" t="s">
        <v>59</v>
      </c>
      <c r="K6" s="155">
        <f xml:space="preserve"> SUM(C7:E7,G7:I7)</f>
        <v>0</v>
      </c>
      <c r="L6" s="154"/>
      <c r="M6" s="177">
        <f>L6-K6</f>
        <v>0</v>
      </c>
    </row>
    <row r="7" spans="1:13" ht="17.100000000000001" customHeight="1">
      <c r="A7" s="172"/>
      <c r="B7" s="159"/>
      <c r="C7" s="40">
        <f>C6*$C$5</f>
        <v>0</v>
      </c>
      <c r="D7" s="40">
        <f>D6*$D$5</f>
        <v>0</v>
      </c>
      <c r="E7" s="40">
        <f>E6*$E$5</f>
        <v>0</v>
      </c>
      <c r="F7" s="71" t="s">
        <v>7</v>
      </c>
      <c r="G7" s="41">
        <f>$F$5*G6</f>
        <v>0</v>
      </c>
      <c r="H7" s="41">
        <f>$H$5*H6</f>
        <v>0</v>
      </c>
      <c r="I7" s="41">
        <f>$I$5*I6</f>
        <v>0</v>
      </c>
      <c r="J7" s="71" t="s">
        <v>60</v>
      </c>
      <c r="K7" s="156"/>
      <c r="L7" s="154"/>
      <c r="M7" s="177"/>
    </row>
    <row r="8" spans="1:13" ht="17.100000000000001" customHeight="1">
      <c r="A8" s="172"/>
      <c r="B8" s="160"/>
      <c r="C8" s="23"/>
      <c r="D8" s="39"/>
      <c r="E8" s="39"/>
      <c r="F8" s="71" t="s">
        <v>55</v>
      </c>
      <c r="G8" s="75"/>
      <c r="H8" s="75"/>
      <c r="I8" s="75"/>
      <c r="J8" s="71" t="s">
        <v>59</v>
      </c>
      <c r="K8" s="155">
        <f xml:space="preserve"> SUM(C9:E9,G9:I9)</f>
        <v>0</v>
      </c>
      <c r="L8" s="154"/>
      <c r="M8" s="177">
        <f>L8-K8</f>
        <v>0</v>
      </c>
    </row>
    <row r="9" spans="1:13" ht="17.100000000000001" customHeight="1">
      <c r="A9" s="172"/>
      <c r="B9" s="160"/>
      <c r="C9" s="40">
        <f>C8*$C$5</f>
        <v>0</v>
      </c>
      <c r="D9" s="40">
        <f>D8*$D$5</f>
        <v>0</v>
      </c>
      <c r="E9" s="40">
        <f>E8*$E$5</f>
        <v>0</v>
      </c>
      <c r="F9" s="71" t="s">
        <v>7</v>
      </c>
      <c r="G9" s="41">
        <f>$F$5*G8</f>
        <v>0</v>
      </c>
      <c r="H9" s="41">
        <f>$H$5*H8</f>
        <v>0</v>
      </c>
      <c r="I9" s="41">
        <f>$I$5*I8</f>
        <v>0</v>
      </c>
      <c r="J9" s="71" t="s">
        <v>60</v>
      </c>
      <c r="K9" s="156"/>
      <c r="L9" s="154"/>
      <c r="M9" s="177"/>
    </row>
    <row r="10" spans="1:13" ht="17.100000000000001" customHeight="1">
      <c r="A10" s="172"/>
      <c r="B10" s="160"/>
      <c r="C10" s="23"/>
      <c r="D10" s="39"/>
      <c r="E10" s="39"/>
      <c r="F10" s="71" t="s">
        <v>55</v>
      </c>
      <c r="G10" s="75"/>
      <c r="H10" s="75"/>
      <c r="I10" s="75"/>
      <c r="J10" s="71" t="s">
        <v>59</v>
      </c>
      <c r="K10" s="155">
        <f xml:space="preserve"> SUM(C11:E11,G11:I11)</f>
        <v>0</v>
      </c>
      <c r="L10" s="154"/>
      <c r="M10" s="177">
        <f>L10-K10</f>
        <v>0</v>
      </c>
    </row>
    <row r="11" spans="1:13" ht="17.100000000000001" customHeight="1">
      <c r="A11" s="172"/>
      <c r="B11" s="160"/>
      <c r="C11" s="40">
        <f>C10*$C$5</f>
        <v>0</v>
      </c>
      <c r="D11" s="40">
        <f>D10*$D$5</f>
        <v>0</v>
      </c>
      <c r="E11" s="40">
        <f>E10*$E$5</f>
        <v>0</v>
      </c>
      <c r="F11" s="71" t="s">
        <v>7</v>
      </c>
      <c r="G11" s="41">
        <f>$F$5*G10</f>
        <v>0</v>
      </c>
      <c r="H11" s="41">
        <f>$H$5*H10</f>
        <v>0</v>
      </c>
      <c r="I11" s="41">
        <f>$I$5*I10</f>
        <v>0</v>
      </c>
      <c r="J11" s="71" t="s">
        <v>60</v>
      </c>
      <c r="K11" s="156"/>
      <c r="L11" s="154"/>
      <c r="M11" s="177"/>
    </row>
    <row r="12" spans="1:13" ht="17.100000000000001" customHeight="1">
      <c r="A12" s="172"/>
      <c r="B12" s="160"/>
      <c r="C12" s="23"/>
      <c r="D12" s="39"/>
      <c r="E12" s="39"/>
      <c r="F12" s="71" t="s">
        <v>55</v>
      </c>
      <c r="G12" s="75"/>
      <c r="H12" s="75"/>
      <c r="I12" s="75"/>
      <c r="J12" s="71" t="s">
        <v>59</v>
      </c>
      <c r="K12" s="155">
        <f xml:space="preserve"> SUM(C13:E13,G13:I13)</f>
        <v>0</v>
      </c>
      <c r="L12" s="154"/>
      <c r="M12" s="177">
        <f>L12-K12</f>
        <v>0</v>
      </c>
    </row>
    <row r="13" spans="1:13" ht="17.100000000000001" customHeight="1">
      <c r="A13" s="172"/>
      <c r="B13" s="160"/>
      <c r="C13" s="40">
        <f>C12*$C$5</f>
        <v>0</v>
      </c>
      <c r="D13" s="40">
        <f>D12*$D$5</f>
        <v>0</v>
      </c>
      <c r="E13" s="40">
        <f>E12*$E$5</f>
        <v>0</v>
      </c>
      <c r="F13" s="71" t="s">
        <v>7</v>
      </c>
      <c r="G13" s="41">
        <f>$F$5*G12</f>
        <v>0</v>
      </c>
      <c r="H13" s="41">
        <f>$H$5*H12</f>
        <v>0</v>
      </c>
      <c r="I13" s="41">
        <f>$I$5*I12</f>
        <v>0</v>
      </c>
      <c r="J13" s="71" t="s">
        <v>60</v>
      </c>
      <c r="K13" s="156"/>
      <c r="L13" s="154"/>
      <c r="M13" s="177"/>
    </row>
    <row r="14" spans="1:13" ht="17.100000000000001" customHeight="1">
      <c r="A14" s="172"/>
      <c r="B14" s="160"/>
      <c r="C14" s="23"/>
      <c r="D14" s="39"/>
      <c r="E14" s="39"/>
      <c r="F14" s="71" t="s">
        <v>55</v>
      </c>
      <c r="G14" s="75"/>
      <c r="H14" s="75"/>
      <c r="I14" s="75"/>
      <c r="J14" s="71" t="s">
        <v>59</v>
      </c>
      <c r="K14" s="155">
        <f xml:space="preserve"> SUM(C15:E15,G15:I15)</f>
        <v>0</v>
      </c>
      <c r="L14" s="154"/>
      <c r="M14" s="177">
        <f>L14-K14</f>
        <v>0</v>
      </c>
    </row>
    <row r="15" spans="1:13" ht="17.100000000000001" customHeight="1">
      <c r="A15" s="172"/>
      <c r="B15" s="160"/>
      <c r="C15" s="40">
        <f>C14*$C$5</f>
        <v>0</v>
      </c>
      <c r="D15" s="40">
        <f>D14*$D$5</f>
        <v>0</v>
      </c>
      <c r="E15" s="40">
        <f>E14*$E$5</f>
        <v>0</v>
      </c>
      <c r="F15" s="71" t="s">
        <v>7</v>
      </c>
      <c r="G15" s="41">
        <f>$F$5*G14</f>
        <v>0</v>
      </c>
      <c r="H15" s="41">
        <f>$H$5*H14</f>
        <v>0</v>
      </c>
      <c r="I15" s="41">
        <f>$I$5*I14</f>
        <v>0</v>
      </c>
      <c r="J15" s="71" t="s">
        <v>60</v>
      </c>
      <c r="K15" s="156"/>
      <c r="L15" s="154"/>
      <c r="M15" s="177"/>
    </row>
    <row r="16" spans="1:13" ht="17.100000000000001" customHeight="1">
      <c r="A16" s="172"/>
      <c r="B16" s="160"/>
      <c r="C16" s="23"/>
      <c r="D16" s="39"/>
      <c r="E16" s="39"/>
      <c r="F16" s="71" t="s">
        <v>55</v>
      </c>
      <c r="G16" s="75"/>
      <c r="H16" s="75"/>
      <c r="I16" s="75"/>
      <c r="J16" s="71" t="s">
        <v>59</v>
      </c>
      <c r="K16" s="155">
        <f xml:space="preserve"> SUM(C17:E17,G17:I17)</f>
        <v>0</v>
      </c>
      <c r="L16" s="154"/>
      <c r="M16" s="177">
        <f>L16-K16</f>
        <v>0</v>
      </c>
    </row>
    <row r="17" spans="1:13" ht="17.100000000000001" customHeight="1">
      <c r="A17" s="172"/>
      <c r="B17" s="160"/>
      <c r="C17" s="40">
        <f>C16*$C$5</f>
        <v>0</v>
      </c>
      <c r="D17" s="40">
        <f>D16*$D$5</f>
        <v>0</v>
      </c>
      <c r="E17" s="40">
        <f>E16*$E$5</f>
        <v>0</v>
      </c>
      <c r="F17" s="71" t="s">
        <v>7</v>
      </c>
      <c r="G17" s="41">
        <f>$F$5*G16</f>
        <v>0</v>
      </c>
      <c r="H17" s="41">
        <f>$H$5*H16</f>
        <v>0</v>
      </c>
      <c r="I17" s="41">
        <f>$I$5*I16</f>
        <v>0</v>
      </c>
      <c r="J17" s="71" t="s">
        <v>60</v>
      </c>
      <c r="K17" s="156"/>
      <c r="L17" s="154"/>
      <c r="M17" s="177"/>
    </row>
    <row r="18" spans="1:13" ht="17.100000000000001" customHeight="1">
      <c r="A18" s="172"/>
      <c r="B18" s="160"/>
      <c r="C18" s="23"/>
      <c r="D18" s="39"/>
      <c r="E18" s="39"/>
      <c r="F18" s="71" t="s">
        <v>55</v>
      </c>
      <c r="G18" s="75"/>
      <c r="H18" s="75"/>
      <c r="I18" s="75"/>
      <c r="J18" s="71" t="s">
        <v>59</v>
      </c>
      <c r="K18" s="155">
        <f xml:space="preserve"> SUM(C19:E19,G19:I19)</f>
        <v>0</v>
      </c>
      <c r="L18" s="154"/>
      <c r="M18" s="177">
        <f>L18-K18</f>
        <v>0</v>
      </c>
    </row>
    <row r="19" spans="1:13" ht="17.100000000000001" customHeight="1">
      <c r="A19" s="172"/>
      <c r="B19" s="160"/>
      <c r="C19" s="40">
        <f>C18*$C$5</f>
        <v>0</v>
      </c>
      <c r="D19" s="40">
        <f>D18*$D$5</f>
        <v>0</v>
      </c>
      <c r="E19" s="40">
        <f>E18*$E$5</f>
        <v>0</v>
      </c>
      <c r="F19" s="71" t="s">
        <v>7</v>
      </c>
      <c r="G19" s="41">
        <f>$F$5*G18</f>
        <v>0</v>
      </c>
      <c r="H19" s="41">
        <f>$H$5*H18</f>
        <v>0</v>
      </c>
      <c r="I19" s="41">
        <f>$I$5*I18</f>
        <v>0</v>
      </c>
      <c r="J19" s="71" t="s">
        <v>60</v>
      </c>
      <c r="K19" s="156"/>
      <c r="L19" s="154"/>
      <c r="M19" s="177"/>
    </row>
    <row r="20" spans="1:13" ht="17.100000000000001" customHeight="1">
      <c r="A20" s="172"/>
      <c r="B20" s="160"/>
      <c r="C20" s="23"/>
      <c r="D20" s="39"/>
      <c r="E20" s="39"/>
      <c r="F20" s="71" t="s">
        <v>55</v>
      </c>
      <c r="G20" s="75"/>
      <c r="H20" s="75"/>
      <c r="I20" s="75"/>
      <c r="J20" s="71" t="s">
        <v>55</v>
      </c>
      <c r="K20" s="155">
        <f xml:space="preserve"> SUM(C21:E21,G21:I21)</f>
        <v>0</v>
      </c>
      <c r="L20" s="154"/>
      <c r="M20" s="177">
        <f>L20-K20</f>
        <v>0</v>
      </c>
    </row>
    <row r="21" spans="1:13" ht="17.100000000000001" customHeight="1">
      <c r="A21" s="172"/>
      <c r="B21" s="160"/>
      <c r="C21" s="40">
        <f>C20*$C$5</f>
        <v>0</v>
      </c>
      <c r="D21" s="40">
        <f>D20*$D$5</f>
        <v>0</v>
      </c>
      <c r="E21" s="40">
        <f>E20*$E$5</f>
        <v>0</v>
      </c>
      <c r="F21" s="71" t="s">
        <v>7</v>
      </c>
      <c r="G21" s="41">
        <f>$F$5*G20</f>
        <v>0</v>
      </c>
      <c r="H21" s="41">
        <f>$H$5*H20</f>
        <v>0</v>
      </c>
      <c r="I21" s="41">
        <f>$I$5*I20</f>
        <v>0</v>
      </c>
      <c r="J21" s="71" t="s">
        <v>7</v>
      </c>
      <c r="K21" s="156"/>
      <c r="L21" s="154"/>
      <c r="M21" s="177"/>
    </row>
    <row r="22" spans="1:13" ht="17.100000000000001" customHeight="1">
      <c r="A22" s="172"/>
      <c r="B22" s="160"/>
      <c r="C22" s="23"/>
      <c r="D22" s="39"/>
      <c r="E22" s="39"/>
      <c r="F22" s="71" t="s">
        <v>55</v>
      </c>
      <c r="G22" s="75"/>
      <c r="H22" s="75"/>
      <c r="I22" s="75"/>
      <c r="J22" s="71" t="s">
        <v>55</v>
      </c>
      <c r="K22" s="155">
        <f xml:space="preserve"> SUM(C23:E23,G23:I23)</f>
        <v>0</v>
      </c>
      <c r="L22" s="154"/>
      <c r="M22" s="177">
        <f>L22-K22</f>
        <v>0</v>
      </c>
    </row>
    <row r="23" spans="1:13" ht="17.100000000000001" customHeight="1">
      <c r="A23" s="172"/>
      <c r="B23" s="160"/>
      <c r="C23" s="40">
        <f>C22*$C$5</f>
        <v>0</v>
      </c>
      <c r="D23" s="40">
        <f>D22*$D$5</f>
        <v>0</v>
      </c>
      <c r="E23" s="40">
        <f>E22*$E$5</f>
        <v>0</v>
      </c>
      <c r="F23" s="71" t="s">
        <v>7</v>
      </c>
      <c r="G23" s="41">
        <f>$F$5*G22</f>
        <v>0</v>
      </c>
      <c r="H23" s="41">
        <f>$H$5*H22</f>
        <v>0</v>
      </c>
      <c r="I23" s="41">
        <f>$I$5*I22</f>
        <v>0</v>
      </c>
      <c r="J23" s="71" t="s">
        <v>7</v>
      </c>
      <c r="K23" s="156"/>
      <c r="L23" s="154"/>
      <c r="M23" s="177"/>
    </row>
    <row r="24" spans="1:13" ht="17.100000000000001" customHeight="1">
      <c r="A24" s="172"/>
      <c r="B24" s="160"/>
      <c r="C24" s="23"/>
      <c r="D24" s="39"/>
      <c r="E24" s="39"/>
      <c r="F24" s="71" t="s">
        <v>55</v>
      </c>
      <c r="G24" s="75"/>
      <c r="H24" s="75"/>
      <c r="I24" s="75"/>
      <c r="J24" s="71" t="s">
        <v>55</v>
      </c>
      <c r="K24" s="155">
        <f xml:space="preserve"> SUM(C25:E25,G25:I25)</f>
        <v>0</v>
      </c>
      <c r="L24" s="154"/>
      <c r="M24" s="177">
        <f>L24-K24</f>
        <v>0</v>
      </c>
    </row>
    <row r="25" spans="1:13" ht="17.100000000000001" customHeight="1">
      <c r="A25" s="172"/>
      <c r="B25" s="160"/>
      <c r="C25" s="40">
        <f>C24*$C$5</f>
        <v>0</v>
      </c>
      <c r="D25" s="40">
        <f>D24*$D$5</f>
        <v>0</v>
      </c>
      <c r="E25" s="40">
        <f>E24*$E$5</f>
        <v>0</v>
      </c>
      <c r="F25" s="71" t="s">
        <v>7</v>
      </c>
      <c r="G25" s="41">
        <f>$F$5*G24</f>
        <v>0</v>
      </c>
      <c r="H25" s="41">
        <f>$H$5*H24</f>
        <v>0</v>
      </c>
      <c r="I25" s="41">
        <f>$I$5*I24</f>
        <v>0</v>
      </c>
      <c r="J25" s="71" t="s">
        <v>7</v>
      </c>
      <c r="K25" s="156"/>
      <c r="L25" s="154"/>
      <c r="M25" s="177"/>
    </row>
    <row r="26" spans="1:13" ht="17.100000000000001" customHeight="1">
      <c r="A26" s="172"/>
      <c r="B26" s="160"/>
      <c r="C26" s="23"/>
      <c r="D26" s="39"/>
      <c r="E26" s="39"/>
      <c r="F26" s="71" t="s">
        <v>55</v>
      </c>
      <c r="G26" s="75"/>
      <c r="H26" s="75"/>
      <c r="I26" s="75"/>
      <c r="J26" s="71" t="s">
        <v>55</v>
      </c>
      <c r="K26" s="155">
        <f xml:space="preserve"> SUM(C27:E27,G27:I27)</f>
        <v>0</v>
      </c>
      <c r="L26" s="154"/>
      <c r="M26" s="177">
        <f>L26-K26</f>
        <v>0</v>
      </c>
    </row>
    <row r="27" spans="1:13" ht="17.100000000000001" customHeight="1" thickBot="1">
      <c r="A27" s="172"/>
      <c r="B27" s="176"/>
      <c r="C27" s="44">
        <f>C26*$C$5</f>
        <v>0</v>
      </c>
      <c r="D27" s="44">
        <f>D26*$D$5</f>
        <v>0</v>
      </c>
      <c r="E27" s="44">
        <f>E26*$E$5</f>
        <v>0</v>
      </c>
      <c r="F27" s="71" t="s">
        <v>7</v>
      </c>
      <c r="G27" s="41">
        <f>$F$5*G26</f>
        <v>0</v>
      </c>
      <c r="H27" s="41">
        <f>$H$5*H26</f>
        <v>0</v>
      </c>
      <c r="I27" s="41">
        <f>$I$5*I26</f>
        <v>0</v>
      </c>
      <c r="J27" s="71" t="s">
        <v>7</v>
      </c>
      <c r="K27" s="156"/>
      <c r="L27" s="179"/>
      <c r="M27" s="178"/>
    </row>
    <row r="28" spans="1:13" ht="17.100000000000001" customHeight="1" thickTop="1">
      <c r="A28" s="172"/>
      <c r="B28" s="50" t="s">
        <v>28</v>
      </c>
      <c r="C28" s="45">
        <f t="shared" ref="C28:E29" si="0">SUM(C6,C8,C10,C12,C14,C16,C18,C20,C22,C24,C26)</f>
        <v>0</v>
      </c>
      <c r="D28" s="45">
        <f t="shared" si="0"/>
        <v>0</v>
      </c>
      <c r="E28" s="45">
        <f t="shared" si="0"/>
        <v>0</v>
      </c>
      <c r="F28" s="72" t="s">
        <v>55</v>
      </c>
      <c r="G28" s="45">
        <f t="shared" ref="G28:I29" si="1">SUM(G6,G8,G10,G12,G14,G16,G18,G20,G22,G24,G26)</f>
        <v>0</v>
      </c>
      <c r="H28" s="45">
        <f t="shared" si="1"/>
        <v>0</v>
      </c>
      <c r="I28" s="45">
        <f t="shared" si="1"/>
        <v>0</v>
      </c>
      <c r="J28" s="46" t="s">
        <v>59</v>
      </c>
      <c r="K28" s="150">
        <f>SUM(K6:K27)</f>
        <v>0</v>
      </c>
      <c r="L28" s="150">
        <f>SUM(L6:L27)</f>
        <v>0</v>
      </c>
      <c r="M28" s="150">
        <f>SUM(M6:M27)</f>
        <v>0</v>
      </c>
    </row>
    <row r="29" spans="1:13" ht="17.100000000000001" customHeight="1">
      <c r="A29" s="172"/>
      <c r="B29" s="51" t="s">
        <v>50</v>
      </c>
      <c r="C29" s="40">
        <f t="shared" si="0"/>
        <v>0</v>
      </c>
      <c r="D29" s="40">
        <f t="shared" si="0"/>
        <v>0</v>
      </c>
      <c r="E29" s="40">
        <f t="shared" si="0"/>
        <v>0</v>
      </c>
      <c r="F29" s="71" t="s">
        <v>7</v>
      </c>
      <c r="G29" s="40">
        <f t="shared" si="1"/>
        <v>0</v>
      </c>
      <c r="H29" s="40">
        <f t="shared" si="1"/>
        <v>0</v>
      </c>
      <c r="I29" s="40">
        <f t="shared" si="1"/>
        <v>0</v>
      </c>
      <c r="J29" s="43" t="s">
        <v>7</v>
      </c>
      <c r="K29" s="151"/>
      <c r="L29" s="151"/>
      <c r="M29" s="151"/>
    </row>
    <row r="30" spans="1:13" ht="8.1" customHeight="1">
      <c r="A30" s="172"/>
      <c r="B30" s="47"/>
      <c r="C30" s="47"/>
      <c r="D30" s="47"/>
      <c r="E30" s="47"/>
      <c r="F30" s="73"/>
      <c r="G30" s="73"/>
      <c r="H30" s="73"/>
      <c r="I30" s="73"/>
      <c r="J30" s="73"/>
      <c r="K30" s="76"/>
      <c r="L30" s="76"/>
      <c r="M30" s="76"/>
    </row>
    <row r="31" spans="1:13" ht="17.100000000000001" customHeight="1">
      <c r="A31" s="172"/>
      <c r="B31" s="52" t="s">
        <v>83</v>
      </c>
      <c r="C31" s="42">
        <f>C28+Blatt_1!C31</f>
        <v>0</v>
      </c>
      <c r="D31" s="42">
        <f>D28+Blatt_1!D31</f>
        <v>0</v>
      </c>
      <c r="E31" s="42">
        <f>E28+Blatt_1!E31</f>
        <v>0</v>
      </c>
      <c r="F31" s="69" t="s">
        <v>56</v>
      </c>
      <c r="G31" s="42">
        <f>G28+Blatt_1!G31</f>
        <v>0</v>
      </c>
      <c r="H31" s="42">
        <f>H28+Blatt_1!H31</f>
        <v>0</v>
      </c>
      <c r="I31" s="42">
        <f>I28+Blatt_1!I31</f>
        <v>0</v>
      </c>
      <c r="J31" s="69" t="s">
        <v>58</v>
      </c>
      <c r="K31" s="152">
        <f>K28+Blatt_1!K31</f>
        <v>0</v>
      </c>
      <c r="L31" s="152">
        <f>L28+Blatt_1!L31</f>
        <v>0</v>
      </c>
      <c r="M31" s="152">
        <f>M28+Blatt_1!M31</f>
        <v>0</v>
      </c>
    </row>
    <row r="32" spans="1:13" ht="17.100000000000001" customHeight="1">
      <c r="A32" s="173"/>
      <c r="B32" s="77" t="s">
        <v>62</v>
      </c>
      <c r="C32" s="40">
        <f>C29+Blatt_1!C32</f>
        <v>0</v>
      </c>
      <c r="D32" s="40">
        <f>D29+Blatt_1!D32</f>
        <v>0</v>
      </c>
      <c r="E32" s="40">
        <f>E29+Blatt_1!E32</f>
        <v>0</v>
      </c>
      <c r="F32" s="69" t="s">
        <v>57</v>
      </c>
      <c r="G32" s="40">
        <f>G29+Blatt_1!G32</f>
        <v>0</v>
      </c>
      <c r="H32" s="40">
        <f>H29+Blatt_1!H32</f>
        <v>0</v>
      </c>
      <c r="I32" s="40">
        <f>I29+Blatt_1!I32</f>
        <v>0</v>
      </c>
      <c r="J32" s="69" t="s">
        <v>57</v>
      </c>
      <c r="K32" s="153"/>
      <c r="L32" s="153"/>
      <c r="M32" s="153"/>
    </row>
    <row r="33" spans="1:13" ht="18" customHeight="1">
      <c r="A33" s="15"/>
      <c r="B33" s="16"/>
      <c r="C33" s="17"/>
      <c r="D33" s="17"/>
      <c r="E33" s="17"/>
      <c r="F33" s="10"/>
      <c r="G33" s="74"/>
      <c r="H33" s="74"/>
      <c r="I33" s="74"/>
      <c r="J33" s="10"/>
      <c r="K33" s="18"/>
      <c r="L33" s="18"/>
      <c r="M33" s="19"/>
    </row>
    <row r="34" spans="1:13">
      <c r="G34" s="2"/>
      <c r="K34" s="3"/>
    </row>
  </sheetData>
  <sheetProtection algorithmName="SHA-512" hashValue="BZQd1jFNdZ98kbW5fOjNy8kNLmwrAsoI1StoWNFaaGO9CUGFKqd76Zx7edGfP2iSlC1oMpfpJQwpu4XcXoRK/g==" saltValue="lBoqrvNXN+vYS7o+TAiUYg==" spinCount="100000" sheet="1" selectLockedCells="1"/>
  <mergeCells count="66">
    <mergeCell ref="M31:M32"/>
    <mergeCell ref="B26:B27"/>
    <mergeCell ref="M26:M27"/>
    <mergeCell ref="M28:M29"/>
    <mergeCell ref="K26:K27"/>
    <mergeCell ref="L26:L27"/>
    <mergeCell ref="K28:K29"/>
    <mergeCell ref="L28:L29"/>
    <mergeCell ref="K31:K32"/>
    <mergeCell ref="L31:L32"/>
    <mergeCell ref="B24:B25"/>
    <mergeCell ref="M24:M25"/>
    <mergeCell ref="K22:K23"/>
    <mergeCell ref="L22:L23"/>
    <mergeCell ref="K24:K25"/>
    <mergeCell ref="L24:L25"/>
    <mergeCell ref="B20:B21"/>
    <mergeCell ref="M20:M21"/>
    <mergeCell ref="K18:K19"/>
    <mergeCell ref="L18:L19"/>
    <mergeCell ref="K20:K21"/>
    <mergeCell ref="L20:L21"/>
    <mergeCell ref="B16:B17"/>
    <mergeCell ref="M16:M17"/>
    <mergeCell ref="K14:K15"/>
    <mergeCell ref="L14:L15"/>
    <mergeCell ref="K16:K17"/>
    <mergeCell ref="L16:L17"/>
    <mergeCell ref="B8:B9"/>
    <mergeCell ref="M8:M9"/>
    <mergeCell ref="B12:B13"/>
    <mergeCell ref="M12:M13"/>
    <mergeCell ref="K10:K11"/>
    <mergeCell ref="L10:L11"/>
    <mergeCell ref="K12:K13"/>
    <mergeCell ref="L12:L13"/>
    <mergeCell ref="A1:A32"/>
    <mergeCell ref="C1:E1"/>
    <mergeCell ref="F5:G5"/>
    <mergeCell ref="B6:B7"/>
    <mergeCell ref="M6:M7"/>
    <mergeCell ref="B10:B11"/>
    <mergeCell ref="M10:M11"/>
    <mergeCell ref="B14:B15"/>
    <mergeCell ref="M14:M15"/>
    <mergeCell ref="B18:B19"/>
    <mergeCell ref="M18:M19"/>
    <mergeCell ref="B22:B23"/>
    <mergeCell ref="M22:M23"/>
    <mergeCell ref="F1:J1"/>
    <mergeCell ref="F2:G2"/>
    <mergeCell ref="F3:H3"/>
    <mergeCell ref="I5:J5"/>
    <mergeCell ref="K6:K7"/>
    <mergeCell ref="L6:L7"/>
    <mergeCell ref="K8:K9"/>
    <mergeCell ref="L8:L9"/>
    <mergeCell ref="B1:B4"/>
    <mergeCell ref="K1:K4"/>
    <mergeCell ref="L1:L4"/>
    <mergeCell ref="M1:M4"/>
    <mergeCell ref="C2:C4"/>
    <mergeCell ref="D2:D4"/>
    <mergeCell ref="E2:E4"/>
    <mergeCell ref="I2:J4"/>
    <mergeCell ref="F4:H4"/>
  </mergeCells>
  <conditionalFormatting sqref="M6:M27">
    <cfRule type="cellIs" dxfId="2" priority="1" stopIfTrue="1" operator="lessThan">
      <formula>0</formula>
    </cfRule>
  </conditionalFormatting>
  <pageMargins left="0.35433070866141736" right="0.35433070866141736" top="0.39370078740157483" bottom="0.39370078740157483" header="0.19685039370078741" footer="0.19685039370078741"/>
  <pageSetup paperSize="9" orientation="landscape" r:id="rId1"/>
  <headerFooter alignWithMargins="0">
    <oddHeader>&amp;C&amp;"Arial,Fett"T  S  G  -  H  ü  t  t  e  n  a  b  r  e  c  h  n  u  n  g  -  S  t  a  n  d  :  März 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view="pageBreakPreview" zoomScaleNormal="100" zoomScaleSheetLayoutView="100" zoomScalePageLayoutView="90" workbookViewId="0">
      <selection activeCell="B6" sqref="B6:B7"/>
    </sheetView>
  </sheetViews>
  <sheetFormatPr baseColWidth="10" defaultColWidth="11.28515625" defaultRowHeight="12.75"/>
  <cols>
    <col min="1" max="1" width="3.7109375" style="1" customWidth="1"/>
    <col min="2" max="2" width="23.140625" style="1" customWidth="1"/>
    <col min="3" max="4" width="16.7109375" style="1" customWidth="1"/>
    <col min="5" max="5" width="15.5703125" style="1" customWidth="1"/>
    <col min="6" max="6" width="2.85546875" style="1" customWidth="1"/>
    <col min="7" max="7" width="10" style="1" customWidth="1"/>
    <col min="8" max="8" width="13.140625" style="1" customWidth="1"/>
    <col min="9" max="9" width="10" style="1" customWidth="1"/>
    <col min="10" max="10" width="2.85546875" style="1" customWidth="1"/>
    <col min="11" max="13" width="8.5703125" style="1" customWidth="1"/>
    <col min="14" max="14" width="8.7109375" style="1" customWidth="1"/>
    <col min="15" max="16384" width="11.28515625" style="1"/>
  </cols>
  <sheetData>
    <row r="1" spans="1:13" ht="20.100000000000001" customHeight="1">
      <c r="A1" s="171" t="s">
        <v>29</v>
      </c>
      <c r="B1" s="157" t="s">
        <v>102</v>
      </c>
      <c r="C1" s="174" t="s">
        <v>25</v>
      </c>
      <c r="D1" s="174"/>
      <c r="E1" s="174"/>
      <c r="F1" s="163" t="s">
        <v>0</v>
      </c>
      <c r="G1" s="164"/>
      <c r="H1" s="164"/>
      <c r="I1" s="164"/>
      <c r="J1" s="157"/>
      <c r="K1" s="158" t="s">
        <v>1</v>
      </c>
      <c r="L1" s="158" t="s">
        <v>2</v>
      </c>
      <c r="M1" s="158" t="s">
        <v>3</v>
      </c>
    </row>
    <row r="2" spans="1:13" ht="17.100000000000001" customHeight="1">
      <c r="A2" s="172"/>
      <c r="B2" s="157"/>
      <c r="C2" s="175" t="s">
        <v>32</v>
      </c>
      <c r="D2" s="175" t="s">
        <v>43</v>
      </c>
      <c r="E2" s="175" t="s">
        <v>31</v>
      </c>
      <c r="F2" s="165" t="s">
        <v>81</v>
      </c>
      <c r="G2" s="166"/>
      <c r="H2" s="70" t="s">
        <v>87</v>
      </c>
      <c r="I2" s="167" t="s">
        <v>80</v>
      </c>
      <c r="J2" s="167"/>
      <c r="K2" s="158"/>
      <c r="L2" s="158"/>
      <c r="M2" s="158"/>
    </row>
    <row r="3" spans="1:13" ht="13.5" customHeight="1">
      <c r="A3" s="172"/>
      <c r="B3" s="157"/>
      <c r="C3" s="175"/>
      <c r="D3" s="175"/>
      <c r="E3" s="175"/>
      <c r="F3" s="147" t="s">
        <v>82</v>
      </c>
      <c r="G3" s="148"/>
      <c r="H3" s="149"/>
      <c r="I3" s="167"/>
      <c r="J3" s="167"/>
      <c r="K3" s="158"/>
      <c r="L3" s="158"/>
      <c r="M3" s="158"/>
    </row>
    <row r="4" spans="1:13" ht="27.75" customHeight="1">
      <c r="A4" s="172"/>
      <c r="B4" s="157"/>
      <c r="C4" s="175"/>
      <c r="D4" s="175"/>
      <c r="E4" s="175"/>
      <c r="F4" s="168" t="s">
        <v>86</v>
      </c>
      <c r="G4" s="169"/>
      <c r="H4" s="170"/>
      <c r="I4" s="167"/>
      <c r="J4" s="167"/>
      <c r="K4" s="158"/>
      <c r="L4" s="158"/>
      <c r="M4" s="158"/>
    </row>
    <row r="5" spans="1:13" ht="17.100000000000001" customHeight="1">
      <c r="A5" s="172"/>
      <c r="B5" s="49" t="s">
        <v>21</v>
      </c>
      <c r="C5" s="37">
        <f>Gesamt!D14</f>
        <v>2.5</v>
      </c>
      <c r="D5" s="37">
        <f>Gesamt!D15</f>
        <v>2</v>
      </c>
      <c r="E5" s="37">
        <f>Gesamt!D16</f>
        <v>13</v>
      </c>
      <c r="F5" s="161">
        <f>Gesamt!D21</f>
        <v>20</v>
      </c>
      <c r="G5" s="162"/>
      <c r="H5" s="78">
        <f>Gesamt!D22</f>
        <v>26</v>
      </c>
      <c r="I5" s="161">
        <f>Gesamt!D28</f>
        <v>7</v>
      </c>
      <c r="J5" s="162"/>
      <c r="K5" s="38" t="s">
        <v>46</v>
      </c>
      <c r="L5" s="38" t="s">
        <v>46</v>
      </c>
      <c r="M5" s="38" t="s">
        <v>46</v>
      </c>
    </row>
    <row r="6" spans="1:13" ht="17.100000000000001" customHeight="1">
      <c r="A6" s="172"/>
      <c r="B6" s="159"/>
      <c r="C6" s="23"/>
      <c r="D6" s="39"/>
      <c r="E6" s="39"/>
      <c r="F6" s="71" t="s">
        <v>55</v>
      </c>
      <c r="G6" s="75"/>
      <c r="H6" s="75"/>
      <c r="I6" s="75"/>
      <c r="J6" s="71" t="s">
        <v>59</v>
      </c>
      <c r="K6" s="155">
        <f xml:space="preserve"> SUM(C7:E7,G7:I7)</f>
        <v>0</v>
      </c>
      <c r="L6" s="154"/>
      <c r="M6" s="177">
        <f>L6-K6</f>
        <v>0</v>
      </c>
    </row>
    <row r="7" spans="1:13" ht="17.100000000000001" customHeight="1">
      <c r="A7" s="172"/>
      <c r="B7" s="159"/>
      <c r="C7" s="40">
        <f>C6*$C$5</f>
        <v>0</v>
      </c>
      <c r="D7" s="40">
        <f>D6*$D$5</f>
        <v>0</v>
      </c>
      <c r="E7" s="40">
        <f>E6*$E$5</f>
        <v>0</v>
      </c>
      <c r="F7" s="71" t="s">
        <v>7</v>
      </c>
      <c r="G7" s="41">
        <f>$F$5*G6</f>
        <v>0</v>
      </c>
      <c r="H7" s="41">
        <f>$H$5*H6</f>
        <v>0</v>
      </c>
      <c r="I7" s="41">
        <f>$I$5*I6</f>
        <v>0</v>
      </c>
      <c r="J7" s="71" t="s">
        <v>60</v>
      </c>
      <c r="K7" s="156"/>
      <c r="L7" s="154"/>
      <c r="M7" s="177"/>
    </row>
    <row r="8" spans="1:13" ht="17.100000000000001" customHeight="1">
      <c r="A8" s="172"/>
      <c r="B8" s="160"/>
      <c r="C8" s="23"/>
      <c r="D8" s="39"/>
      <c r="E8" s="39"/>
      <c r="F8" s="71" t="s">
        <v>55</v>
      </c>
      <c r="G8" s="75"/>
      <c r="H8" s="75"/>
      <c r="I8" s="75"/>
      <c r="J8" s="71" t="s">
        <v>59</v>
      </c>
      <c r="K8" s="155">
        <f xml:space="preserve"> SUM(C9:E9,G9:I9)</f>
        <v>0</v>
      </c>
      <c r="L8" s="154"/>
      <c r="M8" s="177">
        <f>L8-K8</f>
        <v>0</v>
      </c>
    </row>
    <row r="9" spans="1:13" ht="17.100000000000001" customHeight="1">
      <c r="A9" s="172"/>
      <c r="B9" s="160"/>
      <c r="C9" s="40">
        <f>C8*$C$5</f>
        <v>0</v>
      </c>
      <c r="D9" s="40">
        <f>D8*$D$5</f>
        <v>0</v>
      </c>
      <c r="E9" s="40">
        <f>E8*$E$5</f>
        <v>0</v>
      </c>
      <c r="F9" s="71" t="s">
        <v>7</v>
      </c>
      <c r="G9" s="41">
        <f>$F$5*G8</f>
        <v>0</v>
      </c>
      <c r="H9" s="41">
        <f>$H$5*H8</f>
        <v>0</v>
      </c>
      <c r="I9" s="41">
        <f>$I$5*I8</f>
        <v>0</v>
      </c>
      <c r="J9" s="71" t="s">
        <v>60</v>
      </c>
      <c r="K9" s="156"/>
      <c r="L9" s="154"/>
      <c r="M9" s="177"/>
    </row>
    <row r="10" spans="1:13" ht="17.100000000000001" customHeight="1">
      <c r="A10" s="172"/>
      <c r="B10" s="160"/>
      <c r="C10" s="23"/>
      <c r="D10" s="39"/>
      <c r="E10" s="39"/>
      <c r="F10" s="71" t="s">
        <v>55</v>
      </c>
      <c r="G10" s="75"/>
      <c r="H10" s="75"/>
      <c r="I10" s="75"/>
      <c r="J10" s="71" t="s">
        <v>59</v>
      </c>
      <c r="K10" s="155">
        <f xml:space="preserve"> SUM(C11:E11,G11:I11)</f>
        <v>0</v>
      </c>
      <c r="L10" s="154"/>
      <c r="M10" s="177">
        <f>L10-K10</f>
        <v>0</v>
      </c>
    </row>
    <row r="11" spans="1:13" ht="17.100000000000001" customHeight="1">
      <c r="A11" s="172"/>
      <c r="B11" s="160"/>
      <c r="C11" s="40">
        <f>C10*$C$5</f>
        <v>0</v>
      </c>
      <c r="D11" s="40">
        <f>D10*$D$5</f>
        <v>0</v>
      </c>
      <c r="E11" s="40">
        <f>E10*$E$5</f>
        <v>0</v>
      </c>
      <c r="F11" s="71" t="s">
        <v>7</v>
      </c>
      <c r="G11" s="41">
        <f>$F$5*G10</f>
        <v>0</v>
      </c>
      <c r="H11" s="41">
        <f>$H$5*H10</f>
        <v>0</v>
      </c>
      <c r="I11" s="41">
        <f>$I$5*I10</f>
        <v>0</v>
      </c>
      <c r="J11" s="71" t="s">
        <v>60</v>
      </c>
      <c r="K11" s="156"/>
      <c r="L11" s="154"/>
      <c r="M11" s="177"/>
    </row>
    <row r="12" spans="1:13" ht="17.100000000000001" customHeight="1">
      <c r="A12" s="172"/>
      <c r="B12" s="160"/>
      <c r="C12" s="23"/>
      <c r="D12" s="39"/>
      <c r="E12" s="39"/>
      <c r="F12" s="71" t="s">
        <v>55</v>
      </c>
      <c r="G12" s="75"/>
      <c r="H12" s="75"/>
      <c r="I12" s="75"/>
      <c r="J12" s="71" t="s">
        <v>59</v>
      </c>
      <c r="K12" s="155">
        <f xml:space="preserve"> SUM(C13:E13,G13:I13)</f>
        <v>0</v>
      </c>
      <c r="L12" s="154"/>
      <c r="M12" s="177">
        <f>L12-K12</f>
        <v>0</v>
      </c>
    </row>
    <row r="13" spans="1:13" ht="17.100000000000001" customHeight="1">
      <c r="A13" s="172"/>
      <c r="B13" s="160"/>
      <c r="C13" s="40">
        <f>C12*$C$5</f>
        <v>0</v>
      </c>
      <c r="D13" s="40">
        <f>D12*$D$5</f>
        <v>0</v>
      </c>
      <c r="E13" s="40">
        <f>E12*$E$5</f>
        <v>0</v>
      </c>
      <c r="F13" s="71" t="s">
        <v>7</v>
      </c>
      <c r="G13" s="41">
        <f>$F$5*G12</f>
        <v>0</v>
      </c>
      <c r="H13" s="41">
        <f>$H$5*H12</f>
        <v>0</v>
      </c>
      <c r="I13" s="41">
        <f>$I$5*I12</f>
        <v>0</v>
      </c>
      <c r="J13" s="71" t="s">
        <v>60</v>
      </c>
      <c r="K13" s="156"/>
      <c r="L13" s="154"/>
      <c r="M13" s="177"/>
    </row>
    <row r="14" spans="1:13" ht="17.100000000000001" customHeight="1">
      <c r="A14" s="172"/>
      <c r="B14" s="160"/>
      <c r="C14" s="23"/>
      <c r="D14" s="39"/>
      <c r="E14" s="39"/>
      <c r="F14" s="71" t="s">
        <v>55</v>
      </c>
      <c r="G14" s="75"/>
      <c r="H14" s="75"/>
      <c r="I14" s="75"/>
      <c r="J14" s="71" t="s">
        <v>59</v>
      </c>
      <c r="K14" s="155">
        <f xml:space="preserve"> SUM(C15:E15,G15:I15)</f>
        <v>0</v>
      </c>
      <c r="L14" s="154"/>
      <c r="M14" s="177">
        <f>L14-K14</f>
        <v>0</v>
      </c>
    </row>
    <row r="15" spans="1:13" ht="17.100000000000001" customHeight="1">
      <c r="A15" s="172"/>
      <c r="B15" s="160"/>
      <c r="C15" s="40">
        <f>C14*$C$5</f>
        <v>0</v>
      </c>
      <c r="D15" s="40">
        <f>D14*$D$5</f>
        <v>0</v>
      </c>
      <c r="E15" s="40">
        <f>E14*$E$5</f>
        <v>0</v>
      </c>
      <c r="F15" s="71" t="s">
        <v>7</v>
      </c>
      <c r="G15" s="41">
        <f>$F$5*G14</f>
        <v>0</v>
      </c>
      <c r="H15" s="41">
        <f>$H$5*H14</f>
        <v>0</v>
      </c>
      <c r="I15" s="41">
        <f>$I$5*I14</f>
        <v>0</v>
      </c>
      <c r="J15" s="71" t="s">
        <v>60</v>
      </c>
      <c r="K15" s="156"/>
      <c r="L15" s="154"/>
      <c r="M15" s="177"/>
    </row>
    <row r="16" spans="1:13" ht="17.100000000000001" customHeight="1">
      <c r="A16" s="172"/>
      <c r="B16" s="160"/>
      <c r="C16" s="23"/>
      <c r="D16" s="39"/>
      <c r="E16" s="39"/>
      <c r="F16" s="71" t="s">
        <v>55</v>
      </c>
      <c r="G16" s="75"/>
      <c r="H16" s="75"/>
      <c r="I16" s="75"/>
      <c r="J16" s="71" t="s">
        <v>59</v>
      </c>
      <c r="K16" s="155">
        <f xml:space="preserve"> SUM(C17:E17,G17:I17)</f>
        <v>0</v>
      </c>
      <c r="L16" s="154"/>
      <c r="M16" s="177">
        <f>L16-K16</f>
        <v>0</v>
      </c>
    </row>
    <row r="17" spans="1:13" ht="17.100000000000001" customHeight="1">
      <c r="A17" s="172"/>
      <c r="B17" s="160"/>
      <c r="C17" s="40">
        <f>C16*$C$5</f>
        <v>0</v>
      </c>
      <c r="D17" s="40">
        <f>D16*$D$5</f>
        <v>0</v>
      </c>
      <c r="E17" s="40">
        <f>E16*$E$5</f>
        <v>0</v>
      </c>
      <c r="F17" s="71" t="s">
        <v>7</v>
      </c>
      <c r="G17" s="41">
        <f>$F$5*G16</f>
        <v>0</v>
      </c>
      <c r="H17" s="41">
        <f>$H$5*H16</f>
        <v>0</v>
      </c>
      <c r="I17" s="41">
        <f>$I$5*I16</f>
        <v>0</v>
      </c>
      <c r="J17" s="71" t="s">
        <v>60</v>
      </c>
      <c r="K17" s="156"/>
      <c r="L17" s="154"/>
      <c r="M17" s="177"/>
    </row>
    <row r="18" spans="1:13" ht="17.100000000000001" customHeight="1">
      <c r="A18" s="172"/>
      <c r="B18" s="160"/>
      <c r="C18" s="23"/>
      <c r="D18" s="39"/>
      <c r="E18" s="39"/>
      <c r="F18" s="71" t="s">
        <v>55</v>
      </c>
      <c r="G18" s="75"/>
      <c r="H18" s="75"/>
      <c r="I18" s="75"/>
      <c r="J18" s="71" t="s">
        <v>59</v>
      </c>
      <c r="K18" s="155">
        <f xml:space="preserve"> SUM(C19:E19,G19:I19)</f>
        <v>0</v>
      </c>
      <c r="L18" s="154"/>
      <c r="M18" s="177">
        <f>L18-K18</f>
        <v>0</v>
      </c>
    </row>
    <row r="19" spans="1:13" ht="17.100000000000001" customHeight="1">
      <c r="A19" s="172"/>
      <c r="B19" s="160"/>
      <c r="C19" s="40">
        <f>C18*$C$5</f>
        <v>0</v>
      </c>
      <c r="D19" s="40">
        <f>D18*$D$5</f>
        <v>0</v>
      </c>
      <c r="E19" s="40">
        <f>E18*$E$5</f>
        <v>0</v>
      </c>
      <c r="F19" s="71" t="s">
        <v>7</v>
      </c>
      <c r="G19" s="41">
        <f>$F$5*G18</f>
        <v>0</v>
      </c>
      <c r="H19" s="41">
        <f>$H$5*H18</f>
        <v>0</v>
      </c>
      <c r="I19" s="41">
        <f>$I$5*I18</f>
        <v>0</v>
      </c>
      <c r="J19" s="71" t="s">
        <v>60</v>
      </c>
      <c r="K19" s="156"/>
      <c r="L19" s="154"/>
      <c r="M19" s="177"/>
    </row>
    <row r="20" spans="1:13" ht="17.100000000000001" customHeight="1">
      <c r="A20" s="172"/>
      <c r="B20" s="160"/>
      <c r="C20" s="23"/>
      <c r="D20" s="39"/>
      <c r="E20" s="39"/>
      <c r="F20" s="71" t="s">
        <v>55</v>
      </c>
      <c r="G20" s="75"/>
      <c r="H20" s="75"/>
      <c r="I20" s="75"/>
      <c r="J20" s="71" t="s">
        <v>55</v>
      </c>
      <c r="K20" s="155">
        <f xml:space="preserve"> SUM(C21:E21,G21:I21)</f>
        <v>0</v>
      </c>
      <c r="L20" s="154"/>
      <c r="M20" s="177">
        <f>L20-K20</f>
        <v>0</v>
      </c>
    </row>
    <row r="21" spans="1:13" ht="17.100000000000001" customHeight="1">
      <c r="A21" s="172"/>
      <c r="B21" s="160"/>
      <c r="C21" s="40">
        <f>C20*$C$5</f>
        <v>0</v>
      </c>
      <c r="D21" s="40">
        <f>D20*$D$5</f>
        <v>0</v>
      </c>
      <c r="E21" s="40">
        <f>E20*$E$5</f>
        <v>0</v>
      </c>
      <c r="F21" s="71" t="s">
        <v>7</v>
      </c>
      <c r="G21" s="41">
        <f>$F$5*G20</f>
        <v>0</v>
      </c>
      <c r="H21" s="41">
        <f>$H$5*H20</f>
        <v>0</v>
      </c>
      <c r="I21" s="41">
        <f>$I$5*I20</f>
        <v>0</v>
      </c>
      <c r="J21" s="71" t="s">
        <v>7</v>
      </c>
      <c r="K21" s="156"/>
      <c r="L21" s="154"/>
      <c r="M21" s="177"/>
    </row>
    <row r="22" spans="1:13" ht="17.100000000000001" customHeight="1">
      <c r="A22" s="172"/>
      <c r="B22" s="160"/>
      <c r="C22" s="23"/>
      <c r="D22" s="39"/>
      <c r="E22" s="39"/>
      <c r="F22" s="71" t="s">
        <v>55</v>
      </c>
      <c r="G22" s="75"/>
      <c r="H22" s="75"/>
      <c r="I22" s="75"/>
      <c r="J22" s="71" t="s">
        <v>55</v>
      </c>
      <c r="K22" s="155">
        <f xml:space="preserve"> SUM(C23:E23,G23:I23)</f>
        <v>0</v>
      </c>
      <c r="L22" s="154"/>
      <c r="M22" s="177">
        <f>L22-K22</f>
        <v>0</v>
      </c>
    </row>
    <row r="23" spans="1:13" ht="17.100000000000001" customHeight="1">
      <c r="A23" s="172"/>
      <c r="B23" s="160"/>
      <c r="C23" s="40">
        <f>C22*$C$5</f>
        <v>0</v>
      </c>
      <c r="D23" s="40">
        <f>D22*$D$5</f>
        <v>0</v>
      </c>
      <c r="E23" s="40">
        <f>E22*$E$5</f>
        <v>0</v>
      </c>
      <c r="F23" s="71" t="s">
        <v>7</v>
      </c>
      <c r="G23" s="41">
        <f>$F$5*G22</f>
        <v>0</v>
      </c>
      <c r="H23" s="41">
        <f>$H$5*H22</f>
        <v>0</v>
      </c>
      <c r="I23" s="41">
        <f>$I$5*I22</f>
        <v>0</v>
      </c>
      <c r="J23" s="71" t="s">
        <v>7</v>
      </c>
      <c r="K23" s="156"/>
      <c r="L23" s="154"/>
      <c r="M23" s="177"/>
    </row>
    <row r="24" spans="1:13" ht="17.100000000000001" customHeight="1">
      <c r="A24" s="172"/>
      <c r="B24" s="160"/>
      <c r="C24" s="23"/>
      <c r="D24" s="39"/>
      <c r="E24" s="39"/>
      <c r="F24" s="71" t="s">
        <v>55</v>
      </c>
      <c r="G24" s="75"/>
      <c r="H24" s="75"/>
      <c r="I24" s="75"/>
      <c r="J24" s="71" t="s">
        <v>55</v>
      </c>
      <c r="K24" s="155">
        <f xml:space="preserve"> SUM(C25:E25,G25:I25)</f>
        <v>0</v>
      </c>
      <c r="L24" s="154"/>
      <c r="M24" s="177">
        <f>L24-K24</f>
        <v>0</v>
      </c>
    </row>
    <row r="25" spans="1:13" ht="17.100000000000001" customHeight="1">
      <c r="A25" s="172"/>
      <c r="B25" s="160"/>
      <c r="C25" s="40">
        <f>C24*$C$5</f>
        <v>0</v>
      </c>
      <c r="D25" s="40">
        <f>D24*$D$5</f>
        <v>0</v>
      </c>
      <c r="E25" s="40">
        <f>E24*$E$5</f>
        <v>0</v>
      </c>
      <c r="F25" s="71" t="s">
        <v>7</v>
      </c>
      <c r="G25" s="41">
        <f>$F$5*G24</f>
        <v>0</v>
      </c>
      <c r="H25" s="41">
        <f>$H$5*H24</f>
        <v>0</v>
      </c>
      <c r="I25" s="41">
        <f>$I$5*I24</f>
        <v>0</v>
      </c>
      <c r="J25" s="71" t="s">
        <v>7</v>
      </c>
      <c r="K25" s="156"/>
      <c r="L25" s="154"/>
      <c r="M25" s="177"/>
    </row>
    <row r="26" spans="1:13" ht="17.100000000000001" customHeight="1">
      <c r="A26" s="172"/>
      <c r="B26" s="160"/>
      <c r="C26" s="23"/>
      <c r="D26" s="39"/>
      <c r="E26" s="39"/>
      <c r="F26" s="71" t="s">
        <v>55</v>
      </c>
      <c r="G26" s="75"/>
      <c r="H26" s="75"/>
      <c r="I26" s="75"/>
      <c r="J26" s="71" t="s">
        <v>55</v>
      </c>
      <c r="K26" s="155">
        <f xml:space="preserve"> SUM(C27:E27,G27:I27)</f>
        <v>0</v>
      </c>
      <c r="L26" s="154"/>
      <c r="M26" s="177">
        <f>L26-K26</f>
        <v>0</v>
      </c>
    </row>
    <row r="27" spans="1:13" ht="17.100000000000001" customHeight="1" thickBot="1">
      <c r="A27" s="172"/>
      <c r="B27" s="176"/>
      <c r="C27" s="44">
        <f>C26*$C$5</f>
        <v>0</v>
      </c>
      <c r="D27" s="44">
        <f>D26*$D$5</f>
        <v>0</v>
      </c>
      <c r="E27" s="44">
        <f>E26*$E$5</f>
        <v>0</v>
      </c>
      <c r="F27" s="71" t="s">
        <v>7</v>
      </c>
      <c r="G27" s="41">
        <f>$F$5*G26</f>
        <v>0</v>
      </c>
      <c r="H27" s="41">
        <f>$H$5*H26</f>
        <v>0</v>
      </c>
      <c r="I27" s="41">
        <f>$I$5*I26</f>
        <v>0</v>
      </c>
      <c r="J27" s="71" t="s">
        <v>7</v>
      </c>
      <c r="K27" s="156"/>
      <c r="L27" s="179"/>
      <c r="M27" s="178"/>
    </row>
    <row r="28" spans="1:13" ht="17.100000000000001" customHeight="1" thickTop="1">
      <c r="A28" s="172"/>
      <c r="B28" s="50" t="s">
        <v>28</v>
      </c>
      <c r="C28" s="45">
        <f t="shared" ref="C28:E29" si="0">SUM(C6,C8,C10,C12,C14,C16,C18,C20,C22,C24,C26)</f>
        <v>0</v>
      </c>
      <c r="D28" s="45">
        <f t="shared" si="0"/>
        <v>0</v>
      </c>
      <c r="E28" s="45">
        <f t="shared" si="0"/>
        <v>0</v>
      </c>
      <c r="F28" s="72" t="s">
        <v>55</v>
      </c>
      <c r="G28" s="45">
        <f t="shared" ref="G28:I29" si="1">SUM(G6,G8,G10,G12,G14,G16,G18,G20,G22,G24,G26)</f>
        <v>0</v>
      </c>
      <c r="H28" s="45">
        <f t="shared" si="1"/>
        <v>0</v>
      </c>
      <c r="I28" s="45">
        <f t="shared" si="1"/>
        <v>0</v>
      </c>
      <c r="J28" s="46" t="s">
        <v>59</v>
      </c>
      <c r="K28" s="150">
        <f>SUM(K6:K27)</f>
        <v>0</v>
      </c>
      <c r="L28" s="150">
        <f>SUM(L6:L27)</f>
        <v>0</v>
      </c>
      <c r="M28" s="150">
        <f>SUM(M6:M27)</f>
        <v>0</v>
      </c>
    </row>
    <row r="29" spans="1:13" ht="17.100000000000001" customHeight="1">
      <c r="A29" s="172"/>
      <c r="B29" s="51" t="s">
        <v>50</v>
      </c>
      <c r="C29" s="40">
        <f t="shared" si="0"/>
        <v>0</v>
      </c>
      <c r="D29" s="40">
        <f t="shared" si="0"/>
        <v>0</v>
      </c>
      <c r="E29" s="40">
        <f t="shared" si="0"/>
        <v>0</v>
      </c>
      <c r="F29" s="71" t="s">
        <v>7</v>
      </c>
      <c r="G29" s="40">
        <f t="shared" si="1"/>
        <v>0</v>
      </c>
      <c r="H29" s="40">
        <f t="shared" si="1"/>
        <v>0</v>
      </c>
      <c r="I29" s="40">
        <f t="shared" si="1"/>
        <v>0</v>
      </c>
      <c r="J29" s="43" t="s">
        <v>7</v>
      </c>
      <c r="K29" s="151"/>
      <c r="L29" s="151"/>
      <c r="M29" s="151"/>
    </row>
    <row r="30" spans="1:13" ht="8.1" customHeight="1">
      <c r="A30" s="172"/>
      <c r="B30" s="47"/>
      <c r="C30" s="47"/>
      <c r="D30" s="47"/>
      <c r="E30" s="47"/>
      <c r="F30" s="73"/>
      <c r="G30" s="73"/>
      <c r="H30" s="73"/>
      <c r="I30" s="73"/>
      <c r="J30" s="73"/>
      <c r="K30" s="76"/>
      <c r="L30" s="76"/>
      <c r="M30" s="76"/>
    </row>
    <row r="31" spans="1:13" ht="17.100000000000001" customHeight="1">
      <c r="A31" s="172"/>
      <c r="B31" s="52" t="s">
        <v>84</v>
      </c>
      <c r="C31" s="42">
        <f>C28+Blatt_2!C31</f>
        <v>0</v>
      </c>
      <c r="D31" s="42">
        <f>D28+Blatt_2!D31</f>
        <v>0</v>
      </c>
      <c r="E31" s="42">
        <f>E28+Blatt_2!E31</f>
        <v>0</v>
      </c>
      <c r="F31" s="69" t="s">
        <v>56</v>
      </c>
      <c r="G31" s="42">
        <f>G28+Blatt_2!G31</f>
        <v>0</v>
      </c>
      <c r="H31" s="42">
        <f>H28+Blatt_2!H31</f>
        <v>0</v>
      </c>
      <c r="I31" s="42">
        <f>I28+Blatt_2!I31</f>
        <v>0</v>
      </c>
      <c r="J31" s="69" t="s">
        <v>58</v>
      </c>
      <c r="K31" s="152">
        <f>K28+Blatt_2!K31</f>
        <v>0</v>
      </c>
      <c r="L31" s="152">
        <f>L28+Blatt_2!L31</f>
        <v>0</v>
      </c>
      <c r="M31" s="152">
        <f>M28+Blatt_2!M31</f>
        <v>0</v>
      </c>
    </row>
    <row r="32" spans="1:13" ht="17.100000000000001" customHeight="1">
      <c r="A32" s="173"/>
      <c r="B32" s="77" t="s">
        <v>63</v>
      </c>
      <c r="C32" s="40">
        <f>C29+Blatt_2!C32</f>
        <v>0</v>
      </c>
      <c r="D32" s="40">
        <f>D29+Blatt_2!D32</f>
        <v>0</v>
      </c>
      <c r="E32" s="40">
        <f>E29+Blatt_2!E32</f>
        <v>0</v>
      </c>
      <c r="F32" s="69" t="s">
        <v>57</v>
      </c>
      <c r="G32" s="40">
        <f>G29+Blatt_2!G32</f>
        <v>0</v>
      </c>
      <c r="H32" s="40">
        <f>H29+Blatt_2!H32</f>
        <v>0</v>
      </c>
      <c r="I32" s="40">
        <f>I29+Blatt_2!I32</f>
        <v>0</v>
      </c>
      <c r="J32" s="69" t="s">
        <v>57</v>
      </c>
      <c r="K32" s="153"/>
      <c r="L32" s="153"/>
      <c r="M32" s="153"/>
    </row>
    <row r="33" spans="1:13" ht="18" customHeight="1">
      <c r="A33" s="15"/>
      <c r="B33" s="16"/>
      <c r="C33" s="17"/>
      <c r="D33" s="17"/>
      <c r="E33" s="17"/>
      <c r="F33" s="10"/>
      <c r="G33" s="74"/>
      <c r="H33" s="74"/>
      <c r="I33" s="74"/>
      <c r="J33" s="10"/>
      <c r="K33" s="18"/>
      <c r="L33" s="18"/>
      <c r="M33" s="19"/>
    </row>
    <row r="34" spans="1:13">
      <c r="G34" s="2"/>
      <c r="K34" s="3"/>
    </row>
  </sheetData>
  <sheetProtection algorithmName="SHA-512" hashValue="wvWPKsR5S5qlUtB/60TmHqVoph5HaIAXskv8+XauYRDMuxcYcdc/r0DY5UBhuKiv9M8JnsBQqWUcdY7QBqHfPw==" saltValue="bnCazAcXrWX+fd6rT0m33A==" spinCount="100000" sheet="1" selectLockedCells="1"/>
  <mergeCells count="66">
    <mergeCell ref="M31:M32"/>
    <mergeCell ref="B26:B27"/>
    <mergeCell ref="M26:M27"/>
    <mergeCell ref="M28:M29"/>
    <mergeCell ref="K26:K27"/>
    <mergeCell ref="L26:L27"/>
    <mergeCell ref="K28:K29"/>
    <mergeCell ref="L28:L29"/>
    <mergeCell ref="K31:K32"/>
    <mergeCell ref="L31:L32"/>
    <mergeCell ref="B24:B25"/>
    <mergeCell ref="M24:M25"/>
    <mergeCell ref="K22:K23"/>
    <mergeCell ref="L22:L23"/>
    <mergeCell ref="K24:K25"/>
    <mergeCell ref="L24:L25"/>
    <mergeCell ref="B20:B21"/>
    <mergeCell ref="M20:M21"/>
    <mergeCell ref="K18:K19"/>
    <mergeCell ref="L18:L19"/>
    <mergeCell ref="K20:K21"/>
    <mergeCell ref="L20:L21"/>
    <mergeCell ref="B16:B17"/>
    <mergeCell ref="M16:M17"/>
    <mergeCell ref="K14:K15"/>
    <mergeCell ref="L14:L15"/>
    <mergeCell ref="K16:K17"/>
    <mergeCell ref="L16:L17"/>
    <mergeCell ref="B8:B9"/>
    <mergeCell ref="M8:M9"/>
    <mergeCell ref="B12:B13"/>
    <mergeCell ref="M12:M13"/>
    <mergeCell ref="K10:K11"/>
    <mergeCell ref="L10:L11"/>
    <mergeCell ref="K12:K13"/>
    <mergeCell ref="L12:L13"/>
    <mergeCell ref="A1:A32"/>
    <mergeCell ref="C1:E1"/>
    <mergeCell ref="F5:G5"/>
    <mergeCell ref="B6:B7"/>
    <mergeCell ref="M6:M7"/>
    <mergeCell ref="B10:B11"/>
    <mergeCell ref="M10:M11"/>
    <mergeCell ref="B14:B15"/>
    <mergeCell ref="M14:M15"/>
    <mergeCell ref="B18:B19"/>
    <mergeCell ref="M18:M19"/>
    <mergeCell ref="B22:B23"/>
    <mergeCell ref="M22:M23"/>
    <mergeCell ref="F1:J1"/>
    <mergeCell ref="F2:G2"/>
    <mergeCell ref="F3:H3"/>
    <mergeCell ref="I5:J5"/>
    <mergeCell ref="K6:K7"/>
    <mergeCell ref="L6:L7"/>
    <mergeCell ref="K8:K9"/>
    <mergeCell ref="L8:L9"/>
    <mergeCell ref="B1:B4"/>
    <mergeCell ref="K1:K4"/>
    <mergeCell ref="L1:L4"/>
    <mergeCell ref="M1:M4"/>
    <mergeCell ref="C2:C4"/>
    <mergeCell ref="D2:D4"/>
    <mergeCell ref="E2:E4"/>
    <mergeCell ref="I2:J4"/>
    <mergeCell ref="F4:H4"/>
  </mergeCells>
  <conditionalFormatting sqref="M6:M27">
    <cfRule type="cellIs" dxfId="1" priority="1" stopIfTrue="1" operator="lessThan">
      <formula>0</formula>
    </cfRule>
  </conditionalFormatting>
  <pageMargins left="0.35433070866141736" right="0.35433070866141736" top="0.39370078740157483" bottom="0.39370078740157483" header="0.19685039370078741" footer="0.19685039370078741"/>
  <pageSetup paperSize="9" orientation="landscape" r:id="rId1"/>
  <headerFooter alignWithMargins="0">
    <oddHeader>&amp;C&amp;"Arial,Fett"T  S  G  -  H  ü  t  t  e  n  a  b  r  e  c  h  n  u  n  g  -  S  t  a  n  d  :  März 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4"/>
  <sheetViews>
    <sheetView view="pageBreakPreview" zoomScaleNormal="100" zoomScaleSheetLayoutView="100" workbookViewId="0">
      <selection activeCell="B6" sqref="B6:B7"/>
    </sheetView>
  </sheetViews>
  <sheetFormatPr baseColWidth="10" defaultColWidth="11.28515625" defaultRowHeight="12.75"/>
  <cols>
    <col min="1" max="1" width="3.7109375" style="1" customWidth="1"/>
    <col min="2" max="2" width="23.140625" style="1" customWidth="1"/>
    <col min="3" max="4" width="16.7109375" style="1" customWidth="1"/>
    <col min="5" max="5" width="15.5703125" style="1" customWidth="1"/>
    <col min="6" max="6" width="2.85546875" style="1" customWidth="1"/>
    <col min="7" max="7" width="10" style="1" customWidth="1"/>
    <col min="8" max="8" width="13.140625" style="1" customWidth="1"/>
    <col min="9" max="9" width="10" style="1" customWidth="1"/>
    <col min="10" max="10" width="2.85546875" style="1" customWidth="1"/>
    <col min="11" max="13" width="8.5703125" style="1" customWidth="1"/>
    <col min="14" max="14" width="8.7109375" style="1" customWidth="1"/>
    <col min="15" max="16384" width="11.28515625" style="1"/>
  </cols>
  <sheetData>
    <row r="1" spans="1:13" ht="20.100000000000001" customHeight="1">
      <c r="A1" s="171" t="s">
        <v>30</v>
      </c>
      <c r="B1" s="157" t="s">
        <v>101</v>
      </c>
      <c r="C1" s="174" t="s">
        <v>25</v>
      </c>
      <c r="D1" s="174"/>
      <c r="E1" s="174"/>
      <c r="F1" s="163" t="s">
        <v>0</v>
      </c>
      <c r="G1" s="164"/>
      <c r="H1" s="164"/>
      <c r="I1" s="164"/>
      <c r="J1" s="157"/>
      <c r="K1" s="158" t="s">
        <v>1</v>
      </c>
      <c r="L1" s="158" t="s">
        <v>2</v>
      </c>
      <c r="M1" s="158" t="s">
        <v>3</v>
      </c>
    </row>
    <row r="2" spans="1:13" ht="17.100000000000001" customHeight="1">
      <c r="A2" s="172"/>
      <c r="B2" s="157"/>
      <c r="C2" s="175" t="s">
        <v>32</v>
      </c>
      <c r="D2" s="175" t="s">
        <v>43</v>
      </c>
      <c r="E2" s="175" t="s">
        <v>31</v>
      </c>
      <c r="F2" s="165" t="s">
        <v>81</v>
      </c>
      <c r="G2" s="166"/>
      <c r="H2" s="70" t="s">
        <v>87</v>
      </c>
      <c r="I2" s="167" t="s">
        <v>80</v>
      </c>
      <c r="J2" s="167"/>
      <c r="K2" s="158"/>
      <c r="L2" s="158"/>
      <c r="M2" s="158"/>
    </row>
    <row r="3" spans="1:13" ht="13.5" customHeight="1">
      <c r="A3" s="172"/>
      <c r="B3" s="157"/>
      <c r="C3" s="175"/>
      <c r="D3" s="175"/>
      <c r="E3" s="175"/>
      <c r="F3" s="147" t="s">
        <v>82</v>
      </c>
      <c r="G3" s="148"/>
      <c r="H3" s="149"/>
      <c r="I3" s="167"/>
      <c r="J3" s="167"/>
      <c r="K3" s="158"/>
      <c r="L3" s="158"/>
      <c r="M3" s="158"/>
    </row>
    <row r="4" spans="1:13" ht="27.75" customHeight="1">
      <c r="A4" s="172"/>
      <c r="B4" s="157"/>
      <c r="C4" s="175"/>
      <c r="D4" s="175"/>
      <c r="E4" s="175"/>
      <c r="F4" s="168" t="s">
        <v>86</v>
      </c>
      <c r="G4" s="169"/>
      <c r="H4" s="170"/>
      <c r="I4" s="167"/>
      <c r="J4" s="167"/>
      <c r="K4" s="158"/>
      <c r="L4" s="158"/>
      <c r="M4" s="158"/>
    </row>
    <row r="5" spans="1:13" ht="17.100000000000001" customHeight="1">
      <c r="A5" s="172"/>
      <c r="B5" s="49" t="s">
        <v>21</v>
      </c>
      <c r="C5" s="37">
        <f>Gesamt!D14</f>
        <v>2.5</v>
      </c>
      <c r="D5" s="37">
        <f>Gesamt!D15</f>
        <v>2</v>
      </c>
      <c r="E5" s="37">
        <f>Gesamt!D16</f>
        <v>13</v>
      </c>
      <c r="F5" s="161">
        <f>Gesamt!D21</f>
        <v>20</v>
      </c>
      <c r="G5" s="162"/>
      <c r="H5" s="78">
        <f>Gesamt!D22</f>
        <v>26</v>
      </c>
      <c r="I5" s="161">
        <f>Gesamt!D28</f>
        <v>7</v>
      </c>
      <c r="J5" s="162"/>
      <c r="K5" s="38" t="s">
        <v>46</v>
      </c>
      <c r="L5" s="38" t="s">
        <v>46</v>
      </c>
      <c r="M5" s="38" t="s">
        <v>46</v>
      </c>
    </row>
    <row r="6" spans="1:13" ht="17.100000000000001" customHeight="1">
      <c r="A6" s="172"/>
      <c r="B6" s="159"/>
      <c r="C6" s="23"/>
      <c r="D6" s="39"/>
      <c r="E6" s="39"/>
      <c r="F6" s="71" t="s">
        <v>55</v>
      </c>
      <c r="G6" s="75"/>
      <c r="H6" s="75"/>
      <c r="I6" s="75"/>
      <c r="J6" s="71" t="s">
        <v>59</v>
      </c>
      <c r="K6" s="155">
        <f xml:space="preserve"> SUM(C7:E7,G7:I7)</f>
        <v>0</v>
      </c>
      <c r="L6" s="154"/>
      <c r="M6" s="177">
        <f>L6-K6</f>
        <v>0</v>
      </c>
    </row>
    <row r="7" spans="1:13" ht="17.100000000000001" customHeight="1">
      <c r="A7" s="172"/>
      <c r="B7" s="159"/>
      <c r="C7" s="40">
        <f>C6*$C$5</f>
        <v>0</v>
      </c>
      <c r="D7" s="40">
        <f>D6*$D$5</f>
        <v>0</v>
      </c>
      <c r="E7" s="40">
        <f>E6*$E$5</f>
        <v>0</v>
      </c>
      <c r="F7" s="71" t="s">
        <v>7</v>
      </c>
      <c r="G7" s="41">
        <f>$F$5*G6</f>
        <v>0</v>
      </c>
      <c r="H7" s="41">
        <f>$H$5*H6</f>
        <v>0</v>
      </c>
      <c r="I7" s="41">
        <f>$I$5*I6</f>
        <v>0</v>
      </c>
      <c r="J7" s="71" t="s">
        <v>60</v>
      </c>
      <c r="K7" s="156"/>
      <c r="L7" s="154"/>
      <c r="M7" s="177"/>
    </row>
    <row r="8" spans="1:13" ht="17.100000000000001" customHeight="1">
      <c r="A8" s="172"/>
      <c r="B8" s="160"/>
      <c r="C8" s="23"/>
      <c r="D8" s="39"/>
      <c r="E8" s="39"/>
      <c r="F8" s="71" t="s">
        <v>55</v>
      </c>
      <c r="G8" s="75"/>
      <c r="H8" s="75"/>
      <c r="I8" s="75"/>
      <c r="J8" s="71" t="s">
        <v>59</v>
      </c>
      <c r="K8" s="155">
        <f xml:space="preserve"> SUM(C9:E9,G9:I9)</f>
        <v>0</v>
      </c>
      <c r="L8" s="154"/>
      <c r="M8" s="177">
        <f>L8-K8</f>
        <v>0</v>
      </c>
    </row>
    <row r="9" spans="1:13" ht="17.100000000000001" customHeight="1">
      <c r="A9" s="172"/>
      <c r="B9" s="160"/>
      <c r="C9" s="40">
        <f>C8*$C$5</f>
        <v>0</v>
      </c>
      <c r="D9" s="40">
        <f>D8*$D$5</f>
        <v>0</v>
      </c>
      <c r="E9" s="40">
        <f>E8*$E$5</f>
        <v>0</v>
      </c>
      <c r="F9" s="71" t="s">
        <v>7</v>
      </c>
      <c r="G9" s="41">
        <f>$F$5*G8</f>
        <v>0</v>
      </c>
      <c r="H9" s="41">
        <f>$H$5*H8</f>
        <v>0</v>
      </c>
      <c r="I9" s="41">
        <f>$I$5*I8</f>
        <v>0</v>
      </c>
      <c r="J9" s="71" t="s">
        <v>60</v>
      </c>
      <c r="K9" s="156"/>
      <c r="L9" s="154"/>
      <c r="M9" s="177"/>
    </row>
    <row r="10" spans="1:13" ht="17.100000000000001" customHeight="1">
      <c r="A10" s="172"/>
      <c r="B10" s="160"/>
      <c r="C10" s="23"/>
      <c r="D10" s="39"/>
      <c r="E10" s="39"/>
      <c r="F10" s="71" t="s">
        <v>55</v>
      </c>
      <c r="G10" s="75"/>
      <c r="H10" s="75"/>
      <c r="I10" s="75"/>
      <c r="J10" s="71" t="s">
        <v>59</v>
      </c>
      <c r="K10" s="155">
        <f xml:space="preserve"> SUM(C11:E11,G11:I11)</f>
        <v>0</v>
      </c>
      <c r="L10" s="154"/>
      <c r="M10" s="177">
        <f>L10-K10</f>
        <v>0</v>
      </c>
    </row>
    <row r="11" spans="1:13" ht="17.100000000000001" customHeight="1">
      <c r="A11" s="172"/>
      <c r="B11" s="160"/>
      <c r="C11" s="40">
        <f>C10*$C$5</f>
        <v>0</v>
      </c>
      <c r="D11" s="40">
        <f>D10*$D$5</f>
        <v>0</v>
      </c>
      <c r="E11" s="40">
        <f>E10*$E$5</f>
        <v>0</v>
      </c>
      <c r="F11" s="71" t="s">
        <v>7</v>
      </c>
      <c r="G11" s="41">
        <f>$F$5*G10</f>
        <v>0</v>
      </c>
      <c r="H11" s="41">
        <f>$H$5*H10</f>
        <v>0</v>
      </c>
      <c r="I11" s="41">
        <f>$I$5*I10</f>
        <v>0</v>
      </c>
      <c r="J11" s="71" t="s">
        <v>60</v>
      </c>
      <c r="K11" s="156"/>
      <c r="L11" s="154"/>
      <c r="M11" s="177"/>
    </row>
    <row r="12" spans="1:13" ht="17.100000000000001" customHeight="1">
      <c r="A12" s="172"/>
      <c r="B12" s="160"/>
      <c r="C12" s="23"/>
      <c r="D12" s="39"/>
      <c r="E12" s="39"/>
      <c r="F12" s="71" t="s">
        <v>55</v>
      </c>
      <c r="G12" s="75"/>
      <c r="H12" s="75"/>
      <c r="I12" s="75"/>
      <c r="J12" s="71" t="s">
        <v>59</v>
      </c>
      <c r="K12" s="155">
        <f xml:space="preserve"> SUM(C13:E13,G13:I13)</f>
        <v>0</v>
      </c>
      <c r="L12" s="154"/>
      <c r="M12" s="177">
        <f>L12-K12</f>
        <v>0</v>
      </c>
    </row>
    <row r="13" spans="1:13" ht="17.100000000000001" customHeight="1">
      <c r="A13" s="172"/>
      <c r="B13" s="160"/>
      <c r="C13" s="40">
        <f>C12*$C$5</f>
        <v>0</v>
      </c>
      <c r="D13" s="40">
        <f>D12*$D$5</f>
        <v>0</v>
      </c>
      <c r="E13" s="40">
        <f>E12*$E$5</f>
        <v>0</v>
      </c>
      <c r="F13" s="71" t="s">
        <v>7</v>
      </c>
      <c r="G13" s="41">
        <f>$F$5*G12</f>
        <v>0</v>
      </c>
      <c r="H13" s="41">
        <f>$H$5*H12</f>
        <v>0</v>
      </c>
      <c r="I13" s="41">
        <f>$I$5*I12</f>
        <v>0</v>
      </c>
      <c r="J13" s="71" t="s">
        <v>60</v>
      </c>
      <c r="K13" s="156"/>
      <c r="L13" s="154"/>
      <c r="M13" s="177"/>
    </row>
    <row r="14" spans="1:13" ht="17.100000000000001" customHeight="1">
      <c r="A14" s="172"/>
      <c r="B14" s="160"/>
      <c r="C14" s="23"/>
      <c r="D14" s="39"/>
      <c r="E14" s="39"/>
      <c r="F14" s="71" t="s">
        <v>55</v>
      </c>
      <c r="G14" s="75"/>
      <c r="H14" s="75"/>
      <c r="I14" s="75"/>
      <c r="J14" s="71" t="s">
        <v>59</v>
      </c>
      <c r="K14" s="155">
        <f xml:space="preserve"> SUM(C15:E15,G15:I15)</f>
        <v>0</v>
      </c>
      <c r="L14" s="154"/>
      <c r="M14" s="177">
        <f>L14-K14</f>
        <v>0</v>
      </c>
    </row>
    <row r="15" spans="1:13" ht="17.100000000000001" customHeight="1">
      <c r="A15" s="172"/>
      <c r="B15" s="160"/>
      <c r="C15" s="40">
        <f>C14*$C$5</f>
        <v>0</v>
      </c>
      <c r="D15" s="40">
        <f>D14*$D$5</f>
        <v>0</v>
      </c>
      <c r="E15" s="40">
        <f>E14*$E$5</f>
        <v>0</v>
      </c>
      <c r="F15" s="71" t="s">
        <v>7</v>
      </c>
      <c r="G15" s="41">
        <f>$F$5*G14</f>
        <v>0</v>
      </c>
      <c r="H15" s="41">
        <f>$H$5*H14</f>
        <v>0</v>
      </c>
      <c r="I15" s="41">
        <f>$I$5*I14</f>
        <v>0</v>
      </c>
      <c r="J15" s="71" t="s">
        <v>60</v>
      </c>
      <c r="K15" s="156"/>
      <c r="L15" s="154"/>
      <c r="M15" s="177"/>
    </row>
    <row r="16" spans="1:13" ht="17.100000000000001" customHeight="1">
      <c r="A16" s="172"/>
      <c r="B16" s="160"/>
      <c r="C16" s="23"/>
      <c r="D16" s="39"/>
      <c r="E16" s="39"/>
      <c r="F16" s="71" t="s">
        <v>55</v>
      </c>
      <c r="G16" s="75"/>
      <c r="H16" s="75"/>
      <c r="I16" s="75"/>
      <c r="J16" s="71" t="s">
        <v>59</v>
      </c>
      <c r="K16" s="155">
        <f xml:space="preserve"> SUM(C17:E17,G17:I17)</f>
        <v>0</v>
      </c>
      <c r="L16" s="154"/>
      <c r="M16" s="177">
        <f>L16-K16</f>
        <v>0</v>
      </c>
    </row>
    <row r="17" spans="1:13" ht="17.100000000000001" customHeight="1">
      <c r="A17" s="172"/>
      <c r="B17" s="160"/>
      <c r="C17" s="40">
        <f>C16*$C$5</f>
        <v>0</v>
      </c>
      <c r="D17" s="40">
        <f>D16*$D$5</f>
        <v>0</v>
      </c>
      <c r="E17" s="40">
        <f>E16*$E$5</f>
        <v>0</v>
      </c>
      <c r="F17" s="71" t="s">
        <v>7</v>
      </c>
      <c r="G17" s="41">
        <f>$F$5*G16</f>
        <v>0</v>
      </c>
      <c r="H17" s="41">
        <f>$H$5*H16</f>
        <v>0</v>
      </c>
      <c r="I17" s="41">
        <f>$I$5*I16</f>
        <v>0</v>
      </c>
      <c r="J17" s="71" t="s">
        <v>60</v>
      </c>
      <c r="K17" s="156"/>
      <c r="L17" s="154"/>
      <c r="M17" s="177"/>
    </row>
    <row r="18" spans="1:13" ht="17.100000000000001" customHeight="1">
      <c r="A18" s="172"/>
      <c r="B18" s="160"/>
      <c r="C18" s="23"/>
      <c r="D18" s="39"/>
      <c r="E18" s="39"/>
      <c r="F18" s="71" t="s">
        <v>55</v>
      </c>
      <c r="G18" s="75"/>
      <c r="H18" s="75"/>
      <c r="I18" s="75"/>
      <c r="J18" s="71" t="s">
        <v>59</v>
      </c>
      <c r="K18" s="155">
        <f xml:space="preserve"> SUM(C19:E19,G19:I19)</f>
        <v>0</v>
      </c>
      <c r="L18" s="154"/>
      <c r="M18" s="177">
        <f>L18-K18</f>
        <v>0</v>
      </c>
    </row>
    <row r="19" spans="1:13" ht="17.100000000000001" customHeight="1">
      <c r="A19" s="172"/>
      <c r="B19" s="160"/>
      <c r="C19" s="40">
        <f>C18*$C$5</f>
        <v>0</v>
      </c>
      <c r="D19" s="40">
        <f>D18*$D$5</f>
        <v>0</v>
      </c>
      <c r="E19" s="40">
        <f>E18*$E$5</f>
        <v>0</v>
      </c>
      <c r="F19" s="71" t="s">
        <v>7</v>
      </c>
      <c r="G19" s="41">
        <f>$F$5*G18</f>
        <v>0</v>
      </c>
      <c r="H19" s="41">
        <f>$H$5*H18</f>
        <v>0</v>
      </c>
      <c r="I19" s="41">
        <f>$I$5*I18</f>
        <v>0</v>
      </c>
      <c r="J19" s="71" t="s">
        <v>60</v>
      </c>
      <c r="K19" s="156"/>
      <c r="L19" s="154"/>
      <c r="M19" s="177"/>
    </row>
    <row r="20" spans="1:13" ht="17.100000000000001" customHeight="1">
      <c r="A20" s="172"/>
      <c r="B20" s="160"/>
      <c r="C20" s="23"/>
      <c r="D20" s="39"/>
      <c r="E20" s="39"/>
      <c r="F20" s="71" t="s">
        <v>55</v>
      </c>
      <c r="G20" s="75"/>
      <c r="H20" s="75"/>
      <c r="I20" s="75"/>
      <c r="J20" s="71" t="s">
        <v>55</v>
      </c>
      <c r="K20" s="155">
        <f xml:space="preserve"> SUM(C21:E21,G21:I21)</f>
        <v>0</v>
      </c>
      <c r="L20" s="154"/>
      <c r="M20" s="177">
        <f>L20-K20</f>
        <v>0</v>
      </c>
    </row>
    <row r="21" spans="1:13" ht="17.100000000000001" customHeight="1">
      <c r="A21" s="172"/>
      <c r="B21" s="160"/>
      <c r="C21" s="40">
        <f>C20*$C$5</f>
        <v>0</v>
      </c>
      <c r="D21" s="40">
        <f>D20*$D$5</f>
        <v>0</v>
      </c>
      <c r="E21" s="40">
        <f>E20*$E$5</f>
        <v>0</v>
      </c>
      <c r="F21" s="71" t="s">
        <v>7</v>
      </c>
      <c r="G21" s="41">
        <f>$F$5*G20</f>
        <v>0</v>
      </c>
      <c r="H21" s="41">
        <f>$H$5*H20</f>
        <v>0</v>
      </c>
      <c r="I21" s="41">
        <f>$I$5*I20</f>
        <v>0</v>
      </c>
      <c r="J21" s="71" t="s">
        <v>7</v>
      </c>
      <c r="K21" s="156"/>
      <c r="L21" s="154"/>
      <c r="M21" s="177"/>
    </row>
    <row r="22" spans="1:13" ht="17.100000000000001" customHeight="1">
      <c r="A22" s="172"/>
      <c r="B22" s="160"/>
      <c r="C22" s="23"/>
      <c r="D22" s="39"/>
      <c r="E22" s="39"/>
      <c r="F22" s="71" t="s">
        <v>55</v>
      </c>
      <c r="G22" s="75"/>
      <c r="H22" s="75"/>
      <c r="I22" s="75"/>
      <c r="J22" s="71" t="s">
        <v>55</v>
      </c>
      <c r="K22" s="155">
        <f xml:space="preserve"> SUM(C23:E23,G23:I23)</f>
        <v>0</v>
      </c>
      <c r="L22" s="154"/>
      <c r="M22" s="177">
        <f>L22-K22</f>
        <v>0</v>
      </c>
    </row>
    <row r="23" spans="1:13" ht="17.100000000000001" customHeight="1">
      <c r="A23" s="172"/>
      <c r="B23" s="160"/>
      <c r="C23" s="40">
        <f>C22*$C$5</f>
        <v>0</v>
      </c>
      <c r="D23" s="40">
        <f>D22*$D$5</f>
        <v>0</v>
      </c>
      <c r="E23" s="40">
        <f>E22*$E$5</f>
        <v>0</v>
      </c>
      <c r="F23" s="71" t="s">
        <v>7</v>
      </c>
      <c r="G23" s="41">
        <f>$F$5*G22</f>
        <v>0</v>
      </c>
      <c r="H23" s="41">
        <f>$H$5*H22</f>
        <v>0</v>
      </c>
      <c r="I23" s="41">
        <f>$I$5*I22</f>
        <v>0</v>
      </c>
      <c r="J23" s="71" t="s">
        <v>7</v>
      </c>
      <c r="K23" s="156"/>
      <c r="L23" s="154"/>
      <c r="M23" s="177"/>
    </row>
    <row r="24" spans="1:13" ht="17.100000000000001" customHeight="1">
      <c r="A24" s="172"/>
      <c r="B24" s="160"/>
      <c r="C24" s="23"/>
      <c r="D24" s="39"/>
      <c r="E24" s="39"/>
      <c r="F24" s="71" t="s">
        <v>55</v>
      </c>
      <c r="G24" s="75"/>
      <c r="H24" s="75"/>
      <c r="I24" s="75"/>
      <c r="J24" s="71" t="s">
        <v>55</v>
      </c>
      <c r="K24" s="155">
        <f xml:space="preserve"> SUM(C25:E25,G25:I25)</f>
        <v>0</v>
      </c>
      <c r="L24" s="154"/>
      <c r="M24" s="177">
        <f>L24-K24</f>
        <v>0</v>
      </c>
    </row>
    <row r="25" spans="1:13" ht="17.100000000000001" customHeight="1">
      <c r="A25" s="172"/>
      <c r="B25" s="160"/>
      <c r="C25" s="40">
        <f>C24*$C$5</f>
        <v>0</v>
      </c>
      <c r="D25" s="40">
        <f>D24*$D$5</f>
        <v>0</v>
      </c>
      <c r="E25" s="40">
        <f>E24*$E$5</f>
        <v>0</v>
      </c>
      <c r="F25" s="71" t="s">
        <v>7</v>
      </c>
      <c r="G25" s="41">
        <f>$F$5*G24</f>
        <v>0</v>
      </c>
      <c r="H25" s="41">
        <f>$H$5*H24</f>
        <v>0</v>
      </c>
      <c r="I25" s="41">
        <f>$I$5*I24</f>
        <v>0</v>
      </c>
      <c r="J25" s="71" t="s">
        <v>7</v>
      </c>
      <c r="K25" s="156"/>
      <c r="L25" s="154"/>
      <c r="M25" s="177"/>
    </row>
    <row r="26" spans="1:13" ht="17.100000000000001" customHeight="1">
      <c r="A26" s="172"/>
      <c r="B26" s="160"/>
      <c r="C26" s="23"/>
      <c r="D26" s="39"/>
      <c r="E26" s="39"/>
      <c r="F26" s="71" t="s">
        <v>55</v>
      </c>
      <c r="G26" s="75"/>
      <c r="H26" s="75"/>
      <c r="I26" s="75"/>
      <c r="J26" s="71" t="s">
        <v>55</v>
      </c>
      <c r="K26" s="155">
        <f xml:space="preserve"> SUM(C27:E27,G27:I27)</f>
        <v>0</v>
      </c>
      <c r="L26" s="154"/>
      <c r="M26" s="177">
        <f>L26-K26</f>
        <v>0</v>
      </c>
    </row>
    <row r="27" spans="1:13" ht="17.100000000000001" customHeight="1" thickBot="1">
      <c r="A27" s="172"/>
      <c r="B27" s="176"/>
      <c r="C27" s="44">
        <f>C26*$C$5</f>
        <v>0</v>
      </c>
      <c r="D27" s="44">
        <f>D26*$D$5</f>
        <v>0</v>
      </c>
      <c r="E27" s="44">
        <f>E26*$E$5</f>
        <v>0</v>
      </c>
      <c r="F27" s="71" t="s">
        <v>7</v>
      </c>
      <c r="G27" s="41">
        <f>$F$5*G26</f>
        <v>0</v>
      </c>
      <c r="H27" s="41">
        <f>$H$5*H26</f>
        <v>0</v>
      </c>
      <c r="I27" s="41">
        <f>$I$5*I26</f>
        <v>0</v>
      </c>
      <c r="J27" s="71" t="s">
        <v>7</v>
      </c>
      <c r="K27" s="156"/>
      <c r="L27" s="179"/>
      <c r="M27" s="178"/>
    </row>
    <row r="28" spans="1:13" ht="17.100000000000001" customHeight="1" thickTop="1">
      <c r="A28" s="172"/>
      <c r="B28" s="50" t="s">
        <v>28</v>
      </c>
      <c r="C28" s="45">
        <f t="shared" ref="C28:E29" si="0">SUM(C6,C8,C10,C12,C14,C16,C18,C20,C22,C24,C26)</f>
        <v>0</v>
      </c>
      <c r="D28" s="45">
        <f t="shared" si="0"/>
        <v>0</v>
      </c>
      <c r="E28" s="45">
        <f t="shared" si="0"/>
        <v>0</v>
      </c>
      <c r="F28" s="72" t="s">
        <v>55</v>
      </c>
      <c r="G28" s="45">
        <f t="shared" ref="G28:I28" si="1">SUM(G6,G8,G10,G12,G14,G16,G18,G20,G22,G24,G26)</f>
        <v>0</v>
      </c>
      <c r="H28" s="45">
        <f t="shared" si="1"/>
        <v>0</v>
      </c>
      <c r="I28" s="45">
        <f t="shared" si="1"/>
        <v>0</v>
      </c>
      <c r="J28" s="46" t="s">
        <v>59</v>
      </c>
      <c r="K28" s="180">
        <f>SUM(K6:K27)</f>
        <v>0</v>
      </c>
      <c r="L28" s="180">
        <f>SUM(L6:L27)</f>
        <v>0</v>
      </c>
      <c r="M28" s="180">
        <f>SUM(M6:M27)</f>
        <v>0</v>
      </c>
    </row>
    <row r="29" spans="1:13" ht="17.100000000000001" customHeight="1">
      <c r="A29" s="172"/>
      <c r="B29" s="51" t="s">
        <v>50</v>
      </c>
      <c r="C29" s="40">
        <f t="shared" si="0"/>
        <v>0</v>
      </c>
      <c r="D29" s="40">
        <f t="shared" si="0"/>
        <v>0</v>
      </c>
      <c r="E29" s="40">
        <f t="shared" si="0"/>
        <v>0</v>
      </c>
      <c r="F29" s="71" t="s">
        <v>7</v>
      </c>
      <c r="G29" s="40">
        <f t="shared" ref="G29:I29" si="2">SUM(G7,G9,G11,G13,G15,G17,G19,G21,G23,G25,G27)</f>
        <v>0</v>
      </c>
      <c r="H29" s="40">
        <f t="shared" si="2"/>
        <v>0</v>
      </c>
      <c r="I29" s="40">
        <f t="shared" si="2"/>
        <v>0</v>
      </c>
      <c r="J29" s="43" t="s">
        <v>7</v>
      </c>
      <c r="K29" s="177"/>
      <c r="L29" s="177"/>
      <c r="M29" s="177"/>
    </row>
    <row r="30" spans="1:13" ht="8.1" customHeight="1">
      <c r="A30" s="172"/>
      <c r="B30" s="47"/>
      <c r="C30" s="47"/>
      <c r="D30" s="47"/>
      <c r="E30" s="47"/>
      <c r="F30" s="73"/>
      <c r="G30" s="73"/>
      <c r="H30" s="73"/>
      <c r="I30" s="73"/>
      <c r="J30" s="73"/>
      <c r="K30" s="48"/>
      <c r="L30" s="48"/>
      <c r="M30" s="48"/>
    </row>
    <row r="31" spans="1:13" ht="17.100000000000001" customHeight="1">
      <c r="A31" s="172"/>
      <c r="B31" s="52" t="s">
        <v>64</v>
      </c>
      <c r="C31" s="42">
        <f>C28+Blatt_3!C31</f>
        <v>0</v>
      </c>
      <c r="D31" s="42">
        <f>D28+Blatt_3!D31</f>
        <v>0</v>
      </c>
      <c r="E31" s="42">
        <f>E28+Blatt_3!E31</f>
        <v>0</v>
      </c>
      <c r="F31" s="69" t="s">
        <v>56</v>
      </c>
      <c r="G31" s="42">
        <f>G28+Blatt_3!G31</f>
        <v>0</v>
      </c>
      <c r="H31" s="42">
        <f>H28+Blatt_3!H31</f>
        <v>0</v>
      </c>
      <c r="I31" s="42">
        <f>I28+Blatt_3!I31</f>
        <v>0</v>
      </c>
      <c r="J31" s="69" t="s">
        <v>58</v>
      </c>
      <c r="K31" s="151">
        <f>K28+Blatt_3!M31</f>
        <v>0</v>
      </c>
      <c r="L31" s="151">
        <f>L28+Blatt_3!L31</f>
        <v>0</v>
      </c>
      <c r="M31" s="151">
        <f>M28+Blatt_3!M31</f>
        <v>0</v>
      </c>
    </row>
    <row r="32" spans="1:13" ht="17.100000000000001" customHeight="1">
      <c r="A32" s="173"/>
      <c r="B32" s="53" t="s">
        <v>65</v>
      </c>
      <c r="C32" s="40">
        <f>C29+Blatt_3!C32</f>
        <v>0</v>
      </c>
      <c r="D32" s="40">
        <f>D29+Blatt_3!D32</f>
        <v>0</v>
      </c>
      <c r="E32" s="40">
        <f>E29+Blatt_3!E32</f>
        <v>0</v>
      </c>
      <c r="F32" s="69" t="s">
        <v>57</v>
      </c>
      <c r="G32" s="40">
        <f>G29+Blatt_3!G32</f>
        <v>0</v>
      </c>
      <c r="H32" s="40">
        <f>H29+Blatt_3!H32</f>
        <v>0</v>
      </c>
      <c r="I32" s="40">
        <f>I29+Blatt_3!I32</f>
        <v>0</v>
      </c>
      <c r="J32" s="69" t="s">
        <v>57</v>
      </c>
      <c r="K32" s="151"/>
      <c r="L32" s="151"/>
      <c r="M32" s="151"/>
    </row>
    <row r="33" spans="1:13" ht="18" customHeight="1">
      <c r="A33" s="15"/>
      <c r="B33" s="16"/>
      <c r="C33" s="17"/>
      <c r="D33" s="17"/>
      <c r="E33" s="17"/>
      <c r="F33" s="10"/>
      <c r="G33" s="74"/>
      <c r="H33" s="74"/>
      <c r="I33" s="74"/>
      <c r="J33" s="10"/>
      <c r="K33" s="18"/>
      <c r="L33" s="18"/>
      <c r="M33" s="19"/>
    </row>
    <row r="34" spans="1:13">
      <c r="G34" s="2"/>
      <c r="K34" s="3"/>
    </row>
  </sheetData>
  <sheetProtection algorithmName="SHA-512" hashValue="BAYcLJYNAmn60iZqnIa4qkQRG18l9CV+vAoVMyH6KM78oeAPe+p50gAn+FGv2MxmjTl9AlHrGQOkjADiak2HHg==" saltValue="XA32uZIhnnWMRHT9x1IG6g==" spinCount="100000" sheet="1" selectLockedCells="1"/>
  <mergeCells count="66">
    <mergeCell ref="K31:K32"/>
    <mergeCell ref="L31:L32"/>
    <mergeCell ref="M31:M32"/>
    <mergeCell ref="B26:B27"/>
    <mergeCell ref="K26:K27"/>
    <mergeCell ref="L26:L27"/>
    <mergeCell ref="M26:M27"/>
    <mergeCell ref="K28:K29"/>
    <mergeCell ref="L28:L29"/>
    <mergeCell ref="M28:M29"/>
    <mergeCell ref="L22:L23"/>
    <mergeCell ref="M22:M23"/>
    <mergeCell ref="B24:B25"/>
    <mergeCell ref="K24:K25"/>
    <mergeCell ref="L24:L25"/>
    <mergeCell ref="M24:M25"/>
    <mergeCell ref="B22:B23"/>
    <mergeCell ref="K22:K23"/>
    <mergeCell ref="L18:L19"/>
    <mergeCell ref="M18:M19"/>
    <mergeCell ref="K20:K21"/>
    <mergeCell ref="L20:L21"/>
    <mergeCell ref="M20:M21"/>
    <mergeCell ref="K18:K19"/>
    <mergeCell ref="L14:L15"/>
    <mergeCell ref="M14:M15"/>
    <mergeCell ref="K16:K17"/>
    <mergeCell ref="L16:L17"/>
    <mergeCell ref="M16:M17"/>
    <mergeCell ref="K14:K15"/>
    <mergeCell ref="L10:L11"/>
    <mergeCell ref="M10:M11"/>
    <mergeCell ref="K12:K13"/>
    <mergeCell ref="L12:L13"/>
    <mergeCell ref="M12:M13"/>
    <mergeCell ref="K10:K11"/>
    <mergeCell ref="L6:L7"/>
    <mergeCell ref="M6:M7"/>
    <mergeCell ref="K8:K9"/>
    <mergeCell ref="L8:L9"/>
    <mergeCell ref="M8:M9"/>
    <mergeCell ref="K6:K7"/>
    <mergeCell ref="I5:J5"/>
    <mergeCell ref="F1:J1"/>
    <mergeCell ref="F2:G2"/>
    <mergeCell ref="F3:H3"/>
    <mergeCell ref="K1:K4"/>
    <mergeCell ref="A1:A32"/>
    <mergeCell ref="C1:E1"/>
    <mergeCell ref="B14:B15"/>
    <mergeCell ref="F5:G5"/>
    <mergeCell ref="B6:B7"/>
    <mergeCell ref="B8:B9"/>
    <mergeCell ref="B12:B13"/>
    <mergeCell ref="B16:B17"/>
    <mergeCell ref="B20:B21"/>
    <mergeCell ref="B1:B4"/>
    <mergeCell ref="B18:B19"/>
    <mergeCell ref="B10:B11"/>
    <mergeCell ref="L1:L4"/>
    <mergeCell ref="M1:M4"/>
    <mergeCell ref="C2:C4"/>
    <mergeCell ref="D2:D4"/>
    <mergeCell ref="E2:E4"/>
    <mergeCell ref="I2:J4"/>
    <mergeCell ref="F4:H4"/>
  </mergeCells>
  <conditionalFormatting sqref="M6:M27">
    <cfRule type="cellIs" dxfId="0" priority="1" stopIfTrue="1" operator="lessThan">
      <formula>0</formula>
    </cfRule>
  </conditionalFormatting>
  <pageMargins left="0.35433070866141736" right="0.35433070866141736" top="0.39370078740157483" bottom="0.39370078740157483" header="0.19685039370078741" footer="0.19685039370078741"/>
  <pageSetup paperSize="9" orientation="landscape" r:id="rId1"/>
  <headerFooter alignWithMargins="0">
    <oddHeader>&amp;C&amp;"Arial,Fett"T  S  G  -  H  ü  t  t  e  n  a  b  r  e  c  h  n  u  n  g  -  S  t  a  n  d  :  März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Anleitung</vt:lpstr>
      <vt:lpstr>Gesamt</vt:lpstr>
      <vt:lpstr>Blatt_1</vt:lpstr>
      <vt:lpstr>Blatt_2</vt:lpstr>
      <vt:lpstr>Blatt_3</vt:lpstr>
      <vt:lpstr>Blatt_4</vt:lpstr>
      <vt:lpstr>Blatt_1!Druckbereich</vt:lpstr>
      <vt:lpstr>Blatt_2!Druckbereich</vt:lpstr>
      <vt:lpstr>Blatt_3!Druckbereich</vt:lpstr>
      <vt:lpstr>Blatt_4!Druckbereich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Junginger</dc:creator>
  <cp:lastModifiedBy>Gerd Junginger</cp:lastModifiedBy>
  <cp:lastPrinted>2023-04-03T12:38:42Z</cp:lastPrinted>
  <dcterms:created xsi:type="dcterms:W3CDTF">2002-09-09T12:42:52Z</dcterms:created>
  <dcterms:modified xsi:type="dcterms:W3CDTF">2023-12-11T07:47:04Z</dcterms:modified>
  <cp:contentStatus/>
</cp:coreProperties>
</file>