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0AAA_TSG\0001_TSG Berghaus\Abrechnung\"/>
    </mc:Choice>
  </mc:AlternateContent>
  <xr:revisionPtr revIDLastSave="0" documentId="13_ncr:1_{B882F75C-3C6F-45AA-8BB8-209025CFE7C2}" xr6:coauthVersionLast="47" xr6:coauthVersionMax="47" xr10:uidLastSave="{00000000-0000-0000-0000-000000000000}"/>
  <workbookProtection workbookAlgorithmName="SHA-512" workbookHashValue="l/FXQv8MkJrEwKF7RmRu6+Ah5hT37kbkBlJTwmNE10xbNr8q4oUiTuUnW+jELNmTkEiBr7IVxwjulwEGGUNcXQ==" workbookSaltValue="GQlNc3mAyqYDV6gV94Riww==" workbookSpinCount="100000" lockStructure="1"/>
  <bookViews>
    <workbookView xWindow="-195" yWindow="-195" windowWidth="29190" windowHeight="15990" activeTab="1" xr2:uid="{00000000-000D-0000-FFFF-FFFF00000000}"/>
  </bookViews>
  <sheets>
    <sheet name="Anleitung" sheetId="1" r:id="rId1"/>
    <sheet name="Gesamt" sheetId="19" r:id="rId2"/>
    <sheet name="Blatt_1" sheetId="3" r:id="rId3"/>
    <sheet name="Blatt_2" sheetId="26" r:id="rId4"/>
    <sheet name="Blatt_3" sheetId="28" r:id="rId5"/>
    <sheet name="Blatt_4" sheetId="29" r:id="rId6"/>
  </sheets>
  <definedNames>
    <definedName name="_xlnm.Print_Area" localSheetId="2">Blatt_1!$A$1:$O$31</definedName>
    <definedName name="_xlnm.Print_Area" localSheetId="3">Blatt_2!$A$1:$O$31</definedName>
    <definedName name="_xlnm.Print_Area" localSheetId="4">Blatt_3!$A$1:$O$31</definedName>
    <definedName name="_xlnm.Print_Area" localSheetId="5">Blatt_4!$A$1:$M$31</definedName>
    <definedName name="_xlnm.Print_Area" localSheetId="1">Gesamt!#REF!</definedName>
    <definedName name="Z_6945B740_7B35_11D9_B015_000C55FF908A_.wvu.Cols" localSheetId="2" hidden="1">Blatt_1!#REF!</definedName>
    <definedName name="Z_6945B740_7B35_11D9_B015_000C55FF908A_.wvu.Cols" localSheetId="3" hidden="1">Blatt_2!#REF!</definedName>
    <definedName name="Z_6945B740_7B35_11D9_B015_000C55FF908A_.wvu.Cols" localSheetId="4" hidden="1">Blatt_3!#REF!</definedName>
    <definedName name="Z_6945B740_7B35_11D9_B015_000C55FF908A_.wvu.Cols" localSheetId="5" hidden="1">Blatt_4!#REF!</definedName>
    <definedName name="Z_6945B740_7B35_11D9_B015_000C55FF908A_.wvu.PrintArea" localSheetId="2" hidden="1">Blatt_1!$B$1:$O$28</definedName>
    <definedName name="Z_6945B740_7B35_11D9_B015_000C55FF908A_.wvu.PrintArea" localSheetId="3" hidden="1">Blatt_2!$B$1:$O$28</definedName>
    <definedName name="Z_6945B740_7B35_11D9_B015_000C55FF908A_.wvu.PrintArea" localSheetId="4" hidden="1">Blatt_3!$B$1:$O$28</definedName>
    <definedName name="Z_6945B740_7B35_11D9_B015_000C55FF908A_.wvu.PrintArea" localSheetId="5" hidden="1">Blatt_4!$B$1:$M$28</definedName>
    <definedName name="Z_6945B740_7B35_11D9_B015_000C55FF908A_.wvu.PrintArea" localSheetId="1" hidden="1">Gesamt!#REF!</definedName>
    <definedName name="Z_8EF05452_EF93_4DA0_848C_707670E56081_.wvu.Cols" localSheetId="2" hidden="1">Blatt_1!#REF!</definedName>
    <definedName name="Z_8EF05452_EF93_4DA0_848C_707670E56081_.wvu.Cols" localSheetId="3" hidden="1">Blatt_2!#REF!</definedName>
    <definedName name="Z_8EF05452_EF93_4DA0_848C_707670E56081_.wvu.Cols" localSheetId="4" hidden="1">Blatt_3!#REF!</definedName>
    <definedName name="Z_8EF05452_EF93_4DA0_848C_707670E56081_.wvu.Cols" localSheetId="5" hidden="1">Blatt_4!#REF!</definedName>
    <definedName name="Z_8EF05452_EF93_4DA0_848C_707670E56081_.wvu.PrintArea" localSheetId="2" hidden="1">Blatt_1!$B$1:$O$28</definedName>
    <definedName name="Z_8EF05452_EF93_4DA0_848C_707670E56081_.wvu.PrintArea" localSheetId="3" hidden="1">Blatt_2!$B$1:$O$28</definedName>
    <definedName name="Z_8EF05452_EF93_4DA0_848C_707670E56081_.wvu.PrintArea" localSheetId="4" hidden="1">Blatt_3!$B$1:$O$28</definedName>
    <definedName name="Z_8EF05452_EF93_4DA0_848C_707670E56081_.wvu.PrintArea" localSheetId="5" hidden="1">Blatt_4!$B$1:$M$28</definedName>
    <definedName name="Z_8EF05452_EF93_4DA0_848C_707670E56081_.wvu.PrintArea" localSheetId="1" hidden="1">Gesamt!#REF!</definedName>
    <definedName name="Z_D1B1D4C4_00EE_4F15_AF85_A94551588B50_.wvu.Cols" localSheetId="2" hidden="1">Blatt_1!#REF!</definedName>
    <definedName name="Z_D1B1D4C4_00EE_4F15_AF85_A94551588B50_.wvu.Cols" localSheetId="3" hidden="1">Blatt_2!#REF!</definedName>
    <definedName name="Z_D1B1D4C4_00EE_4F15_AF85_A94551588B50_.wvu.Cols" localSheetId="4" hidden="1">Blatt_3!#REF!</definedName>
    <definedName name="Z_D1B1D4C4_00EE_4F15_AF85_A94551588B50_.wvu.Cols" localSheetId="5" hidden="1">Blatt_4!#REF!</definedName>
    <definedName name="Z_D1B1D4C4_00EE_4F15_AF85_A94551588B50_.wvu.PrintArea" localSheetId="2" hidden="1">Blatt_1!$B$1:$O$28</definedName>
    <definedName name="Z_D1B1D4C4_00EE_4F15_AF85_A94551588B50_.wvu.PrintArea" localSheetId="3" hidden="1">Blatt_2!$B$1:$O$28</definedName>
    <definedName name="Z_D1B1D4C4_00EE_4F15_AF85_A94551588B50_.wvu.PrintArea" localSheetId="4" hidden="1">Blatt_3!$B$1:$O$28</definedName>
    <definedName name="Z_D1B1D4C4_00EE_4F15_AF85_A94551588B50_.wvu.PrintArea" localSheetId="5" hidden="1">Blatt_4!$B$1:$M$28</definedName>
  </definedNames>
  <calcPr calcId="181029"/>
  <customWorkbookViews>
    <customWorkbookView name="Thomas Münzinger - Persönliche Ansicht" guid="{6945B740-7B35-11D9-B015-000C55FF908A}" mergeInterval="0" personalView="1" maximized="1" windowWidth="1020" windowHeight="592" activeSheetId="1" showComments="commIndAndComment"/>
    <customWorkbookView name="Veit - Persönliche Ansicht" guid="{8EF05452-EF93-4DA0-848C-707670E56081}" mergeInterval="0" personalView="1" maximized="1" windowWidth="1020" windowHeight="605" activeSheetId="1"/>
    <customWorkbookView name="Günter Veit - Persönliche Ansicht" guid="{D1B1D4C4-00EE-4F15-AF85-A94551588B50}" mergeInterval="0" personalView="1" maximized="1" windowWidth="1020" windowHeight="60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9" l="1"/>
  <c r="I4" i="28"/>
  <c r="I4" i="26"/>
  <c r="I4" i="3"/>
  <c r="H4" i="29"/>
  <c r="F4" i="29"/>
  <c r="H4" i="28"/>
  <c r="F4" i="28"/>
  <c r="H4" i="26"/>
  <c r="F4" i="26"/>
  <c r="H4" i="3"/>
  <c r="F4" i="3"/>
  <c r="I27" i="29"/>
  <c r="H27" i="29"/>
  <c r="G27" i="29"/>
  <c r="L27" i="28" l="1"/>
  <c r="I27" i="28"/>
  <c r="H27" i="28"/>
  <c r="G27" i="28"/>
  <c r="E27" i="28"/>
  <c r="D27" i="28"/>
  <c r="C27" i="28"/>
  <c r="I26" i="28"/>
  <c r="H18" i="28"/>
  <c r="G26" i="28"/>
  <c r="E4" i="28"/>
  <c r="E26" i="28" s="1"/>
  <c r="D4" i="28"/>
  <c r="D26" i="28" s="1"/>
  <c r="C4" i="28"/>
  <c r="C26" i="28" s="1"/>
  <c r="L27" i="26"/>
  <c r="I27" i="26"/>
  <c r="H27" i="26"/>
  <c r="G27" i="26"/>
  <c r="E27" i="26"/>
  <c r="D27" i="26"/>
  <c r="C27" i="26"/>
  <c r="I6" i="26"/>
  <c r="H26" i="26"/>
  <c r="G26" i="26"/>
  <c r="E4" i="26"/>
  <c r="E26" i="26" s="1"/>
  <c r="D4" i="26"/>
  <c r="D26" i="26" s="1"/>
  <c r="C4" i="26"/>
  <c r="C26" i="26" s="1"/>
  <c r="I27" i="3"/>
  <c r="I30" i="3" s="1"/>
  <c r="H27" i="3"/>
  <c r="H30" i="3" s="1"/>
  <c r="G27" i="3"/>
  <c r="G30" i="3" s="1"/>
  <c r="L27" i="3"/>
  <c r="L30" i="3" s="1"/>
  <c r="E27" i="3"/>
  <c r="E30" i="3" s="1"/>
  <c r="D27" i="3"/>
  <c r="D30" i="3" s="1"/>
  <c r="C27" i="3"/>
  <c r="C30" i="3" s="1"/>
  <c r="I26" i="3"/>
  <c r="H26" i="3"/>
  <c r="G22" i="3"/>
  <c r="E4" i="3"/>
  <c r="E26" i="3" s="1"/>
  <c r="D4" i="3"/>
  <c r="D26" i="3" s="1"/>
  <c r="C4" i="3"/>
  <c r="C14" i="3" s="1"/>
  <c r="I24" i="29"/>
  <c r="H14" i="29"/>
  <c r="G20" i="29"/>
  <c r="G26" i="29" l="1"/>
  <c r="H26" i="29"/>
  <c r="I26" i="29"/>
  <c r="L30" i="26"/>
  <c r="L30" i="28" s="1"/>
  <c r="I30" i="26"/>
  <c r="I30" i="28" s="1"/>
  <c r="I30" i="29" s="1"/>
  <c r="C24" i="19" s="1"/>
  <c r="G30" i="26"/>
  <c r="G30" i="28" s="1"/>
  <c r="G30" i="29" s="1"/>
  <c r="C19" i="19" s="1"/>
  <c r="H30" i="26"/>
  <c r="H30" i="28" s="1"/>
  <c r="H30" i="29" s="1"/>
  <c r="C20" i="19" s="1"/>
  <c r="E30" i="26"/>
  <c r="E30" i="28" s="1"/>
  <c r="D30" i="26"/>
  <c r="D30" i="28" s="1"/>
  <c r="C30" i="26"/>
  <c r="C30" i="28" s="1"/>
  <c r="H8" i="28"/>
  <c r="H14" i="28"/>
  <c r="H20" i="28"/>
  <c r="H22" i="28"/>
  <c r="H24" i="28"/>
  <c r="H26" i="28"/>
  <c r="K25" i="28" s="1"/>
  <c r="M25" i="28" s="1"/>
  <c r="I6" i="28"/>
  <c r="I8" i="28"/>
  <c r="I10" i="28"/>
  <c r="I12" i="28"/>
  <c r="I14" i="28"/>
  <c r="I16" i="28"/>
  <c r="I18" i="28"/>
  <c r="I20" i="28"/>
  <c r="I22" i="28"/>
  <c r="I24" i="28"/>
  <c r="H6" i="28"/>
  <c r="H16" i="28"/>
  <c r="H10" i="28"/>
  <c r="C6" i="28"/>
  <c r="C8" i="28"/>
  <c r="C10" i="28"/>
  <c r="C12" i="28"/>
  <c r="C14" i="28"/>
  <c r="C16" i="28"/>
  <c r="C18" i="28"/>
  <c r="C20" i="28"/>
  <c r="C22" i="28"/>
  <c r="C24" i="28"/>
  <c r="H12" i="28"/>
  <c r="D6" i="28"/>
  <c r="D8" i="28"/>
  <c r="D10" i="28"/>
  <c r="D12" i="28"/>
  <c r="D14" i="28"/>
  <c r="D16" i="28"/>
  <c r="D18" i="28"/>
  <c r="D20" i="28"/>
  <c r="D22" i="28"/>
  <c r="D24" i="28"/>
  <c r="E6" i="28"/>
  <c r="E8" i="28"/>
  <c r="E10" i="28"/>
  <c r="E12" i="28"/>
  <c r="E14" i="28"/>
  <c r="E16" i="28"/>
  <c r="E18" i="28"/>
  <c r="E20" i="28"/>
  <c r="E22" i="28"/>
  <c r="E24" i="28"/>
  <c r="G6" i="28"/>
  <c r="G8" i="28"/>
  <c r="G10" i="28"/>
  <c r="G12" i="28"/>
  <c r="G14" i="28"/>
  <c r="G16" i="28"/>
  <c r="G18" i="28"/>
  <c r="G20" i="28"/>
  <c r="G22" i="28"/>
  <c r="G24" i="28"/>
  <c r="G6" i="26"/>
  <c r="G8" i="26"/>
  <c r="G10" i="26"/>
  <c r="G12" i="26"/>
  <c r="G14" i="26"/>
  <c r="G16" i="26"/>
  <c r="G18" i="26"/>
  <c r="G20" i="26"/>
  <c r="G22" i="26"/>
  <c r="G24" i="26"/>
  <c r="H6" i="26"/>
  <c r="H8" i="26"/>
  <c r="H10" i="26"/>
  <c r="H12" i="26"/>
  <c r="H14" i="26"/>
  <c r="H16" i="26"/>
  <c r="H18" i="26"/>
  <c r="H20" i="26"/>
  <c r="H22" i="26"/>
  <c r="H24" i="26"/>
  <c r="I8" i="26"/>
  <c r="I16" i="26"/>
  <c r="I26" i="26"/>
  <c r="K25" i="26" s="1"/>
  <c r="M25" i="26" s="1"/>
  <c r="I12" i="26"/>
  <c r="I22" i="26"/>
  <c r="I18" i="26"/>
  <c r="C6" i="26"/>
  <c r="C8" i="26"/>
  <c r="C10" i="26"/>
  <c r="C12" i="26"/>
  <c r="C14" i="26"/>
  <c r="C16" i="26"/>
  <c r="C18" i="26"/>
  <c r="C20" i="26"/>
  <c r="C22" i="26"/>
  <c r="C24" i="26"/>
  <c r="I10" i="26"/>
  <c r="I14" i="26"/>
  <c r="I20" i="26"/>
  <c r="I24" i="26"/>
  <c r="D6" i="26"/>
  <c r="D8" i="26"/>
  <c r="D10" i="26"/>
  <c r="D12" i="26"/>
  <c r="D14" i="26"/>
  <c r="D16" i="26"/>
  <c r="D18" i="26"/>
  <c r="D20" i="26"/>
  <c r="D22" i="26"/>
  <c r="D24" i="26"/>
  <c r="E6" i="26"/>
  <c r="E8" i="26"/>
  <c r="E10" i="26"/>
  <c r="E12" i="26"/>
  <c r="E14" i="26"/>
  <c r="E16" i="26"/>
  <c r="E18" i="26"/>
  <c r="E20" i="26"/>
  <c r="E22" i="26"/>
  <c r="E24" i="26"/>
  <c r="D6" i="3"/>
  <c r="D8" i="3"/>
  <c r="D10" i="3"/>
  <c r="D12" i="3"/>
  <c r="D14" i="3"/>
  <c r="D16" i="3"/>
  <c r="D18" i="3"/>
  <c r="D20" i="3"/>
  <c r="D22" i="3"/>
  <c r="D24" i="3"/>
  <c r="C8" i="3"/>
  <c r="C12" i="3"/>
  <c r="C16" i="3"/>
  <c r="C18" i="3"/>
  <c r="C20" i="3"/>
  <c r="C22" i="3"/>
  <c r="C24" i="3"/>
  <c r="C26" i="3"/>
  <c r="E6" i="3"/>
  <c r="E8" i="3"/>
  <c r="E10" i="3"/>
  <c r="E12" i="3"/>
  <c r="E14" i="3"/>
  <c r="E16" i="3"/>
  <c r="E18" i="3"/>
  <c r="E20" i="3"/>
  <c r="E22" i="3"/>
  <c r="E24" i="3"/>
  <c r="C10" i="3"/>
  <c r="G8" i="3"/>
  <c r="G12" i="3"/>
  <c r="G16" i="3"/>
  <c r="G20" i="3"/>
  <c r="G24" i="3"/>
  <c r="G26" i="3"/>
  <c r="H6" i="3"/>
  <c r="H8" i="3"/>
  <c r="H10" i="3"/>
  <c r="H12" i="3"/>
  <c r="H14" i="3"/>
  <c r="H16" i="3"/>
  <c r="H18" i="3"/>
  <c r="H20" i="3"/>
  <c r="H22" i="3"/>
  <c r="H24" i="3"/>
  <c r="C6" i="3"/>
  <c r="G6" i="3"/>
  <c r="G10" i="3"/>
  <c r="G14" i="3"/>
  <c r="G18" i="3"/>
  <c r="I6" i="3"/>
  <c r="I8" i="3"/>
  <c r="I10" i="3"/>
  <c r="I12" i="3"/>
  <c r="I14" i="3"/>
  <c r="I16" i="3"/>
  <c r="I18" i="3"/>
  <c r="I20" i="3"/>
  <c r="I22" i="3"/>
  <c r="I24" i="3"/>
  <c r="G24" i="29"/>
  <c r="H24" i="29"/>
  <c r="H10" i="29"/>
  <c r="H22" i="29"/>
  <c r="G22" i="29"/>
  <c r="G12" i="29"/>
  <c r="H12" i="29"/>
  <c r="G16" i="29"/>
  <c r="G6" i="29"/>
  <c r="G28" i="29" s="1"/>
  <c r="H16" i="29"/>
  <c r="H6" i="29"/>
  <c r="G18" i="29"/>
  <c r="G8" i="29"/>
  <c r="H18" i="29"/>
  <c r="G10" i="29"/>
  <c r="H20" i="29"/>
  <c r="I14" i="29"/>
  <c r="I20" i="29"/>
  <c r="I16" i="29"/>
  <c r="I6" i="29"/>
  <c r="H8" i="29"/>
  <c r="G14" i="29"/>
  <c r="I18" i="29"/>
  <c r="I10" i="29"/>
  <c r="I22" i="29"/>
  <c r="I12" i="29"/>
  <c r="I8" i="29"/>
  <c r="K13" i="3" l="1"/>
  <c r="M13" i="3" s="1"/>
  <c r="K15" i="3"/>
  <c r="M15" i="3" s="1"/>
  <c r="D28" i="28"/>
  <c r="K11" i="3"/>
  <c r="M11" i="3" s="1"/>
  <c r="H28" i="3"/>
  <c r="H31" i="3" s="1"/>
  <c r="K9" i="3"/>
  <c r="M9" i="3" s="1"/>
  <c r="I28" i="3"/>
  <c r="I31" i="3" s="1"/>
  <c r="I28" i="26"/>
  <c r="I28" i="29"/>
  <c r="H28" i="29"/>
  <c r="G28" i="3"/>
  <c r="G31" i="3" s="1"/>
  <c r="K21" i="26"/>
  <c r="M21" i="26" s="1"/>
  <c r="K11" i="28"/>
  <c r="M11" i="28" s="1"/>
  <c r="I28" i="28"/>
  <c r="K9" i="28"/>
  <c r="M9" i="28" s="1"/>
  <c r="K23" i="28"/>
  <c r="M23" i="28" s="1"/>
  <c r="K7" i="28"/>
  <c r="M7" i="28" s="1"/>
  <c r="K19" i="28"/>
  <c r="M19" i="28" s="1"/>
  <c r="K21" i="28"/>
  <c r="M21" i="28" s="1"/>
  <c r="K17" i="28"/>
  <c r="M17" i="28" s="1"/>
  <c r="E28" i="28"/>
  <c r="K15" i="28"/>
  <c r="M15" i="28" s="1"/>
  <c r="H28" i="28"/>
  <c r="C28" i="28"/>
  <c r="K5" i="28"/>
  <c r="G28" i="28"/>
  <c r="K13" i="28"/>
  <c r="M13" i="28" s="1"/>
  <c r="K11" i="26"/>
  <c r="M11" i="26" s="1"/>
  <c r="K7" i="26"/>
  <c r="M7" i="26" s="1"/>
  <c r="K9" i="26"/>
  <c r="M9" i="26" s="1"/>
  <c r="H28" i="26"/>
  <c r="K19" i="26"/>
  <c r="M19" i="26" s="1"/>
  <c r="E28" i="26"/>
  <c r="K5" i="26"/>
  <c r="C28" i="26"/>
  <c r="D28" i="26"/>
  <c r="G28" i="26"/>
  <c r="G31" i="26" s="1"/>
  <c r="K17" i="26"/>
  <c r="M17" i="26" s="1"/>
  <c r="K15" i="26"/>
  <c r="M15" i="26" s="1"/>
  <c r="K23" i="26"/>
  <c r="M23" i="26" s="1"/>
  <c r="K13" i="26"/>
  <c r="M13" i="26" s="1"/>
  <c r="K7" i="3"/>
  <c r="M7" i="3" s="1"/>
  <c r="E28" i="3"/>
  <c r="E31" i="3" s="1"/>
  <c r="K23" i="3"/>
  <c r="M23" i="3" s="1"/>
  <c r="K19" i="3"/>
  <c r="M19" i="3" s="1"/>
  <c r="K25" i="3"/>
  <c r="M25" i="3" s="1"/>
  <c r="D28" i="3"/>
  <c r="D31" i="3" s="1"/>
  <c r="K21" i="3"/>
  <c r="M21" i="3" s="1"/>
  <c r="C28" i="3"/>
  <c r="C31" i="3" s="1"/>
  <c r="K5" i="3"/>
  <c r="K17" i="3"/>
  <c r="M17" i="3" s="1"/>
  <c r="H31" i="26" l="1"/>
  <c r="H31" i="28" s="1"/>
  <c r="H31" i="29" s="1"/>
  <c r="E20" i="19" s="1"/>
  <c r="I31" i="26"/>
  <c r="I31" i="28" s="1"/>
  <c r="I31" i="29" s="1"/>
  <c r="E24" i="19" s="1"/>
  <c r="D31" i="26"/>
  <c r="D31" i="28" s="1"/>
  <c r="G31" i="28"/>
  <c r="G31" i="29" s="1"/>
  <c r="E19" i="19" s="1"/>
  <c r="E31" i="26"/>
  <c r="E31" i="28" s="1"/>
  <c r="C31" i="26"/>
  <c r="C31" i="28" s="1"/>
  <c r="M5" i="28"/>
  <c r="M27" i="28" s="1"/>
  <c r="K27" i="28"/>
  <c r="M5" i="26"/>
  <c r="M27" i="26" s="1"/>
  <c r="K27" i="26"/>
  <c r="M5" i="3"/>
  <c r="M27" i="3" s="1"/>
  <c r="M30" i="3" s="1"/>
  <c r="K27" i="3"/>
  <c r="K30" i="3" s="1"/>
  <c r="L27" i="29"/>
  <c r="L30" i="29" s="1"/>
  <c r="E27" i="29"/>
  <c r="D27" i="29"/>
  <c r="C27" i="29"/>
  <c r="E4" i="29"/>
  <c r="E24" i="29" s="1"/>
  <c r="D4" i="29"/>
  <c r="D24" i="29" s="1"/>
  <c r="C4" i="29"/>
  <c r="C26" i="29" s="1"/>
  <c r="M30" i="26" l="1"/>
  <c r="M30" i="28" s="1"/>
  <c r="K30" i="26"/>
  <c r="K30" i="28" s="1"/>
  <c r="E12" i="29"/>
  <c r="D12" i="29"/>
  <c r="E22" i="29"/>
  <c r="E8" i="29"/>
  <c r="E14" i="29"/>
  <c r="E20" i="29"/>
  <c r="D22" i="29"/>
  <c r="D8" i="29"/>
  <c r="D14" i="29"/>
  <c r="D20" i="29"/>
  <c r="C24" i="29"/>
  <c r="K23" i="29" s="1"/>
  <c r="C14" i="29"/>
  <c r="E6" i="29"/>
  <c r="C8" i="29"/>
  <c r="E10" i="29"/>
  <c r="C12" i="29"/>
  <c r="E18" i="29"/>
  <c r="C20" i="29"/>
  <c r="E26" i="29"/>
  <c r="D6" i="29"/>
  <c r="D10" i="29"/>
  <c r="D18" i="29"/>
  <c r="D26" i="29"/>
  <c r="K25" i="29" s="1"/>
  <c r="C16" i="29"/>
  <c r="C22" i="29"/>
  <c r="C6" i="29"/>
  <c r="C10" i="29"/>
  <c r="E16" i="29"/>
  <c r="C18" i="29"/>
  <c r="D16" i="29"/>
  <c r="K17" i="29" l="1"/>
  <c r="K11" i="29"/>
  <c r="M11" i="29" s="1"/>
  <c r="K13" i="29"/>
  <c r="M13" i="29" s="1"/>
  <c r="K21" i="29"/>
  <c r="K9" i="29"/>
  <c r="M9" i="29" s="1"/>
  <c r="K19" i="29"/>
  <c r="M19" i="29" s="1"/>
  <c r="K15" i="29"/>
  <c r="M15" i="29" s="1"/>
  <c r="K7" i="29"/>
  <c r="M7" i="29" s="1"/>
  <c r="K5" i="29"/>
  <c r="M25" i="29"/>
  <c r="M17" i="29"/>
  <c r="M21" i="29"/>
  <c r="M23" i="29"/>
  <c r="C28" i="29"/>
  <c r="E28" i="29"/>
  <c r="D28" i="29"/>
  <c r="K27" i="29" l="1"/>
  <c r="M5" i="29"/>
  <c r="M27" i="29" s="1"/>
  <c r="M30" i="29" s="1"/>
  <c r="E22" i="19" l="1"/>
  <c r="E26" i="19" l="1"/>
  <c r="K30" i="29" l="1"/>
  <c r="C31" i="29" l="1"/>
  <c r="D31" i="29"/>
  <c r="E31" i="29"/>
  <c r="C30" i="29"/>
  <c r="C13" i="19" s="1"/>
  <c r="E30" i="29"/>
  <c r="C15" i="19" s="1"/>
  <c r="D30" i="29"/>
  <c r="C14" i="19" s="1"/>
  <c r="E13" i="19" l="1"/>
  <c r="E14" i="19"/>
  <c r="E15" i="19"/>
  <c r="E16" i="19" l="1"/>
  <c r="E28" i="19" s="1"/>
  <c r="E31" i="19" s="1"/>
</calcChain>
</file>

<file path=xl/sharedStrings.xml><?xml version="1.0" encoding="utf-8"?>
<sst xmlns="http://schemas.openxmlformats.org/spreadsheetml/2006/main" count="367" uniqueCount="99">
  <si>
    <t>Übernachtungen</t>
  </si>
  <si>
    <t>Schuld</t>
  </si>
  <si>
    <t>Bezahlt</t>
  </si>
  <si>
    <t>Spende</t>
  </si>
  <si>
    <t>Hüttenabrechnung</t>
  </si>
  <si>
    <t>Mieter:</t>
  </si>
  <si>
    <t>Spenden</t>
  </si>
  <si>
    <t>€:</t>
  </si>
  <si>
    <t>Abteilung Schneesport und Triathlon</t>
  </si>
  <si>
    <t>Blatt 2</t>
  </si>
  <si>
    <t>Blatt 1</t>
  </si>
  <si>
    <t>Blatt 3</t>
  </si>
  <si>
    <t>Blatt 4</t>
  </si>
  <si>
    <t>Anleitung zum Ausfüllen der Abrechnung:</t>
  </si>
  <si>
    <t>bei den Getränken die Anzahl eingeben</t>
  </si>
  <si>
    <t>Getränke:</t>
  </si>
  <si>
    <t>Übernachtungen:</t>
  </si>
  <si>
    <t>Gesamtabrechnung:</t>
  </si>
  <si>
    <t>der Rest füllt sich selbst aus</t>
  </si>
  <si>
    <t>Drucken:</t>
  </si>
  <si>
    <t>Drucker auf schwarz-weiß-Druck einstellen</t>
  </si>
  <si>
    <t>alle Originale an Hüttenverwaltung schicken</t>
  </si>
  <si>
    <t>falsche Eingaben können mit "Entf" oder "←" gelöscht werden</t>
  </si>
  <si>
    <t xml:space="preserve">E-mail: </t>
  </si>
  <si>
    <t>Namen</t>
  </si>
  <si>
    <t>B  l  a  t  t    1</t>
  </si>
  <si>
    <t>&gt;</t>
  </si>
  <si>
    <t>einzugeben ist die Dauer des Aufenthaltes und die Daten des Mieters</t>
  </si>
  <si>
    <t>Getränke</t>
  </si>
  <si>
    <t>B  l  a  t  t    2</t>
  </si>
  <si>
    <t>Getränke/Nächte Blatt 1</t>
  </si>
  <si>
    <t>Anzahl Getränke o. Nächte</t>
  </si>
  <si>
    <t>B  l  a  t  t    3</t>
  </si>
  <si>
    <t>B  l  a  t  t    4</t>
  </si>
  <si>
    <t>Wein, Sekt, Prosecco
- alle Sorten</t>
  </si>
  <si>
    <t xml:space="preserve">Bier
- alle Sorten </t>
  </si>
  <si>
    <t>gj</t>
  </si>
  <si>
    <t>Bier - alle Sorten</t>
  </si>
  <si>
    <t>Antialkoholisch - alle Sorten</t>
  </si>
  <si>
    <t>Menge</t>
  </si>
  <si>
    <t>EP</t>
  </si>
  <si>
    <t>Summe</t>
  </si>
  <si>
    <t>Bemerkungen des Mieters:</t>
  </si>
  <si>
    <t>Hüttenbenutzer, die die Hüttenordnung nicht berücksichtigen,
können als Mieter nicht mehr berücksichtigt werden</t>
  </si>
  <si>
    <t>GETRÄNKE</t>
  </si>
  <si>
    <t>ÜBERNACHTUNGEN</t>
  </si>
  <si>
    <t>Anti-Alkoholisch
- alle Sorten</t>
  </si>
  <si>
    <r>
      <rPr>
        <b/>
        <i/>
        <sz val="12"/>
        <color indexed="10"/>
        <rFont val="Arial"/>
        <family val="2"/>
      </rPr>
      <t>Rot</t>
    </r>
    <r>
      <rPr>
        <sz val="12"/>
        <rFont val="Arial"/>
        <family val="2"/>
      </rPr>
      <t xml:space="preserve"> erscheinende Zahlen sind negativ</t>
    </r>
  </si>
  <si>
    <t>Bei einer geleisteten Anzahlung ist diese ebenfalls händisch einzutragen</t>
  </si>
  <si>
    <t>€</t>
  </si>
  <si>
    <t>Abzügl. Anzahlung (hier die Anzahlung eintragen)</t>
  </si>
  <si>
    <t>Hier können allgemeine Bemerkungen, aufgefallenen Mängel, Anregungen, etc. eintragen werden. Dies hilft uns das Berghaus optimal zu bewirtschaften.</t>
  </si>
  <si>
    <t>T S G  R e u t l i n g e n</t>
  </si>
  <si>
    <r>
      <rPr>
        <b/>
        <sz val="12"/>
        <rFont val="SymbolPS"/>
        <family val="1"/>
        <charset val="2"/>
      </rPr>
      <t>S</t>
    </r>
    <r>
      <rPr>
        <sz val="9"/>
        <rFont val="Arial"/>
        <family val="2"/>
      </rPr>
      <t xml:space="preserve"> Getränke o. Nächte - </t>
    </r>
    <r>
      <rPr>
        <b/>
        <sz val="12"/>
        <rFont val="Arial"/>
        <family val="2"/>
      </rPr>
      <t>€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</si>
  <si>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1 - </t>
    </r>
    <r>
      <rPr>
        <b/>
        <sz val="12"/>
        <rFont val="Arial"/>
        <family val="2"/>
      </rPr>
      <t>€</t>
    </r>
  </si>
  <si>
    <r>
      <t xml:space="preserve">Zwischensumme </t>
    </r>
    <r>
      <rPr>
        <b/>
        <i/>
        <sz val="10"/>
        <rFont val="Arial"/>
        <family val="2"/>
      </rPr>
      <t>GETRÄNKE</t>
    </r>
    <r>
      <rPr>
        <i/>
        <sz val="10"/>
        <rFont val="Arial"/>
        <family val="2"/>
      </rPr>
      <t xml:space="preserve"> Zeile 1 - 3</t>
    </r>
  </si>
  <si>
    <t>Unterschrift:</t>
  </si>
  <si>
    <t>Datum:</t>
  </si>
  <si>
    <t>ÜN:</t>
  </si>
  <si>
    <r>
      <rPr>
        <sz val="10"/>
        <rFont val="Symbol"/>
        <family val="1"/>
        <charset val="2"/>
      </rPr>
      <t>: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>:</t>
    </r>
  </si>
  <si>
    <t>:€:</t>
  </si>
  <si>
    <r>
      <t>: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>:</t>
    </r>
  </si>
  <si>
    <t>:ÜN</t>
  </si>
  <si>
    <t>:€</t>
  </si>
  <si>
    <r>
      <t xml:space="preserve">Die Überweisungssumme bitte auf </t>
    </r>
    <r>
      <rPr>
        <b/>
        <sz val="10"/>
        <rFont val="Arial"/>
        <family val="2"/>
      </rPr>
      <t>Konto 42628</t>
    </r>
    <r>
      <rPr>
        <sz val="10"/>
        <rFont val="Arial"/>
        <family val="2"/>
      </rPr>
      <t xml:space="preserve"> bei der </t>
    </r>
    <r>
      <rPr>
        <b/>
        <sz val="10"/>
        <rFont val="Arial"/>
        <family val="2"/>
      </rPr>
      <t>KSK RT (BLZ 64050000)</t>
    </r>
    <r>
      <rPr>
        <sz val="10"/>
        <rFont val="Arial"/>
        <family val="2"/>
      </rPr>
      <t xml:space="preserve"> überweisen.
IBAN: DE57 6405 0000 0000 0426 28 ٠BIC: SOLADES1REU
 Kontoinhaber: TSG Reutlingen - Abt. Schneesport und Triathlon</t>
    </r>
  </si>
  <si>
    <t>Wein, Sekt, Prosecco - alle Sorten</t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</si>
  <si>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1+2 - </t>
    </r>
    <r>
      <rPr>
        <b/>
        <sz val="12"/>
        <rFont val="Arial"/>
        <family val="2"/>
      </rPr>
      <t>€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</si>
  <si>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1+2+3 - </t>
    </r>
    <r>
      <rPr>
        <b/>
        <sz val="12"/>
        <rFont val="Arial"/>
        <family val="2"/>
      </rPr>
      <t>€</t>
    </r>
  </si>
  <si>
    <t>Getränke/Nächte Blatt 1-4</t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</si>
  <si>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1+2+3+4 - </t>
    </r>
    <r>
      <rPr>
        <b/>
        <sz val="12"/>
        <rFont val="Arial"/>
        <family val="2"/>
      </rPr>
      <t>€</t>
    </r>
  </si>
  <si>
    <t>vereinbarte Übernachtungspauschale (hier Pauschale eintragen)</t>
  </si>
  <si>
    <t>Ansprechpartner</t>
  </si>
  <si>
    <t>Zahlbetrag / Zu Überweisender Betrag</t>
  </si>
  <si>
    <t>Philipp Seidemann, Albstr. 52, 72764 Reutlingen</t>
  </si>
  <si>
    <t xml:space="preserve">Getränkehinweis:
Bitte die Getränkeabrechnung genau prüfen. Der Getränkebestand  wird mit der Getränkeabrechnung abgeglichen. 
</t>
  </si>
  <si>
    <t>Strasse</t>
  </si>
  <si>
    <t>PLZ Wohnort</t>
  </si>
  <si>
    <t>Telefon</t>
  </si>
  <si>
    <t>vom</t>
  </si>
  <si>
    <t>bis</t>
  </si>
  <si>
    <r>
      <t>es ist die Anzahl der</t>
    </r>
    <r>
      <rPr>
        <b/>
        <sz val="12"/>
        <rFont val="Arial"/>
        <family val="2"/>
      </rPr>
      <t xml:space="preserve"> gesamten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Übernachtungen</t>
    </r>
    <r>
      <rPr>
        <sz val="12"/>
        <rFont val="Arial"/>
        <family val="2"/>
      </rPr>
      <t xml:space="preserve"> einzugeben</t>
    </r>
  </si>
  <si>
    <r>
      <t xml:space="preserve">es können/müssen </t>
    </r>
    <r>
      <rPr>
        <b/>
        <u/>
        <sz val="14"/>
        <rFont val="Arial"/>
        <family val="2"/>
      </rPr>
      <t>nur die blau hinterlegten</t>
    </r>
    <r>
      <rPr>
        <sz val="14"/>
        <rFont val="Arial"/>
        <family val="2"/>
      </rPr>
      <t xml:space="preserve"> Felder ausgefüllt werden,
alle anderen Felder sind gesperrt.</t>
    </r>
  </si>
  <si>
    <r>
      <t xml:space="preserve">Abrechnung an Hüttenverwaltung: 
</t>
    </r>
    <r>
      <rPr>
        <sz val="10"/>
        <rFont val="Arial"/>
        <family val="2"/>
      </rPr>
      <t>Philipp Seidemann c/o seidemann: solutions GmbH, Albstraße 52, 72764 Reutlingen.
oder per Mail an: info@tsg-berghaus.de</t>
    </r>
    <r>
      <rPr>
        <b/>
        <sz val="10"/>
        <rFont val="Arial"/>
        <family val="2"/>
      </rPr>
      <t xml:space="preserve">
Kopie oder Durchschlag der Überweisung bitte beilegen</t>
    </r>
  </si>
  <si>
    <t>Anmelde-/Gruppenname</t>
  </si>
  <si>
    <t>TSG Mitglieder ab 3 Jahre</t>
  </si>
  <si>
    <t>Nichtmitglieder ab 3 Jahre</t>
  </si>
  <si>
    <r>
      <t xml:space="preserve">Zwischensumme </t>
    </r>
    <r>
      <rPr>
        <b/>
        <i/>
        <sz val="10"/>
        <rFont val="Arial"/>
        <family val="2"/>
      </rPr>
      <t>ÜBERNACHTUNGEN</t>
    </r>
    <r>
      <rPr>
        <i/>
        <sz val="10"/>
        <rFont val="Arial"/>
        <family val="2"/>
      </rPr>
      <t xml:space="preserve"> Zeile 5 - 7</t>
    </r>
  </si>
  <si>
    <t>UN LS (Übernachtung Leistungssport)</t>
  </si>
  <si>
    <r>
      <t xml:space="preserve">Abrechnungssumme </t>
    </r>
    <r>
      <rPr>
        <sz val="10"/>
        <rFont val="Arial"/>
        <family val="2"/>
      </rPr>
      <t>(Summe Zeilen 4 + 8 + 9 + 10)</t>
    </r>
  </si>
  <si>
    <r>
      <t xml:space="preserve">ÜN LS
</t>
    </r>
    <r>
      <rPr>
        <sz val="8"/>
        <rFont val="Arial"/>
        <family val="2"/>
      </rPr>
      <t>(Übernachtung
Leistungssport)</t>
    </r>
  </si>
  <si>
    <t>Mitglieder</t>
  </si>
  <si>
    <t>Nicht-mitglieder</t>
  </si>
  <si>
    <t>Alter ab 3 Jahre</t>
  </si>
  <si>
    <t>Getränke/Nächte Blatt 1+2</t>
  </si>
  <si>
    <t>Getränke/Nächte Blatt 1+2+3</t>
  </si>
  <si>
    <t>Die Spalte ÜN LS (Übernachtung Leistungssport): 
Bei vereinbarten Freiübernachtungen (z.B.: für Training, Wettkampf, Ausbildung, …) ist immer eine Nebenkostenpauschale für Müll, Energie, Reinigung, Wasser und Abwasser mit 6,00 € pro Übernachtung abzurechnen.</t>
  </si>
  <si>
    <t>info@tsg-berghaus.de</t>
  </si>
  <si>
    <t>Stand Juni 2023</t>
  </si>
  <si>
    <t>Revision: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</si>
</sst>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\à\ 0.00\ &quot;€&quot;"/>
    <numFmt numFmtId="167" formatCode="[$-F800]dddd\,\ mmmm\ dd\,\ yyyy"/>
  </numFmts>
  <fonts count="27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SymbolPS"/>
      <family val="1"/>
      <charset val="2"/>
    </font>
    <font>
      <b/>
      <i/>
      <sz val="10"/>
      <name val="Arial"/>
      <family val="2"/>
    </font>
    <font>
      <sz val="7"/>
      <name val="Arial"/>
      <family val="2"/>
    </font>
    <font>
      <sz val="10"/>
      <name val="Symbol"/>
      <family val="1"/>
      <charset val="2"/>
    </font>
    <font>
      <sz val="12"/>
      <name val="Symbol"/>
      <family val="1"/>
      <charset val="2"/>
    </font>
    <font>
      <b/>
      <sz val="12"/>
      <color rgb="FFFF0000"/>
      <name val="Arial"/>
      <family val="2"/>
    </font>
    <font>
      <b/>
      <u/>
      <sz val="14"/>
      <name val="Arial"/>
      <family val="2"/>
    </font>
    <font>
      <sz val="10"/>
      <name val="Aria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Protection="1">
      <protection hidden="1"/>
    </xf>
    <xf numFmtId="166" fontId="0" fillId="0" borderId="8" xfId="0" applyNumberFormat="1" applyBorder="1" applyAlignment="1" applyProtection="1">
      <alignment horizontal="center" vertical="center"/>
      <protection hidden="1"/>
    </xf>
    <xf numFmtId="166" fontId="0" fillId="0" borderId="9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left" vertical="center" indent="1"/>
      <protection hidden="1"/>
    </xf>
    <xf numFmtId="0" fontId="1" fillId="0" borderId="9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65" fontId="0" fillId="0" borderId="19" xfId="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166" fontId="1" fillId="0" borderId="8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8" xfId="3" applyNumberFormat="1" applyFon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165" fontId="0" fillId="0" borderId="29" xfId="0" applyNumberForma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8" fontId="4" fillId="0" borderId="19" xfId="3" applyNumberFormat="1" applyFont="1" applyBorder="1" applyAlignment="1" applyProtection="1">
      <alignment vertical="center"/>
      <protection hidden="1"/>
    </xf>
    <xf numFmtId="8" fontId="0" fillId="3" borderId="19" xfId="0" applyNumberFormat="1" applyFill="1" applyBorder="1" applyAlignment="1" applyProtection="1">
      <alignment vertical="center"/>
      <protection locked="0"/>
    </xf>
    <xf numFmtId="166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</xf>
    <xf numFmtId="0" fontId="14" fillId="5" borderId="23" xfId="0" applyFont="1" applyFill="1" applyBorder="1" applyAlignment="1" applyProtection="1">
      <alignment horizontal="center" vertical="center"/>
      <protection hidden="1"/>
    </xf>
    <xf numFmtId="165" fontId="14" fillId="5" borderId="30" xfId="0" applyNumberFormat="1" applyFont="1" applyFill="1" applyBorder="1" applyAlignment="1" applyProtection="1">
      <alignment vertical="center"/>
      <protection hidden="1"/>
    </xf>
    <xf numFmtId="165" fontId="14" fillId="5" borderId="27" xfId="0" applyNumberFormat="1" applyFont="1" applyFill="1" applyBorder="1" applyAlignment="1" applyProtection="1">
      <alignment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left" vertical="center" indent="1"/>
      <protection hidden="1"/>
    </xf>
    <xf numFmtId="1" fontId="0" fillId="5" borderId="8" xfId="0" applyNumberFormat="1" applyFill="1" applyBorder="1" applyAlignment="1" applyProtection="1">
      <alignment horizontal="center" vertical="center"/>
      <protection hidden="1"/>
    </xf>
    <xf numFmtId="166" fontId="0" fillId="5" borderId="8" xfId="0" applyNumberFormat="1" applyFill="1" applyBorder="1" applyAlignment="1" applyProtection="1">
      <alignment horizontal="center" vertical="center"/>
      <protection hidden="1"/>
    </xf>
    <xf numFmtId="165" fontId="0" fillId="5" borderId="19" xfId="0" applyNumberFormat="1" applyFill="1" applyBorder="1" applyAlignment="1" applyProtection="1">
      <alignment vertical="center"/>
      <protection hidden="1"/>
    </xf>
    <xf numFmtId="0" fontId="14" fillId="5" borderId="18" xfId="0" applyFont="1" applyFill="1" applyBorder="1" applyAlignment="1" applyProtection="1">
      <alignment horizontal="center" vertical="center"/>
      <protection hidden="1"/>
    </xf>
    <xf numFmtId="0" fontId="14" fillId="5" borderId="31" xfId="0" applyFont="1" applyFill="1" applyBorder="1" applyAlignment="1" applyProtection="1">
      <alignment horizontal="left" vertical="center" indent="1"/>
      <protection hidden="1"/>
    </xf>
    <xf numFmtId="0" fontId="20" fillId="5" borderId="5" xfId="0" applyFont="1" applyFill="1" applyBorder="1" applyAlignment="1" applyProtection="1">
      <alignment horizontal="left" vertical="center" indent="1"/>
      <protection hidden="1"/>
    </xf>
    <xf numFmtId="0" fontId="20" fillId="5" borderId="28" xfId="0" applyFont="1" applyFill="1" applyBorder="1" applyAlignment="1" applyProtection="1">
      <alignment horizontal="left" vertical="center" indent="1"/>
      <protection hidden="1"/>
    </xf>
    <xf numFmtId="8" fontId="14" fillId="5" borderId="19" xfId="3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8" fontId="16" fillId="4" borderId="19" xfId="0" applyNumberFormat="1" applyFont="1" applyFill="1" applyBorder="1" applyAlignment="1" applyProtection="1">
      <alignment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165" fontId="0" fillId="3" borderId="19" xfId="0" applyNumberForma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right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2" fontId="2" fillId="6" borderId="17" xfId="0" applyNumberFormat="1" applyFont="1" applyFill="1" applyBorder="1" applyAlignment="1" applyProtection="1">
      <alignment vertical="center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hidden="1"/>
    </xf>
    <xf numFmtId="0" fontId="8" fillId="0" borderId="0" xfId="2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horizontal="left" vertical="center" wrapText="1" indent="2"/>
    </xf>
    <xf numFmtId="0" fontId="5" fillId="0" borderId="0" xfId="0" applyFont="1" applyAlignment="1" applyProtection="1">
      <alignment horizontal="left" vertical="center" wrapText="1" indent="2"/>
    </xf>
    <xf numFmtId="0" fontId="5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indent="3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6" fillId="4" borderId="8" xfId="0" applyFont="1" applyFill="1" applyBorder="1" applyAlignment="1" applyProtection="1">
      <alignment horizontal="left" vertical="center" indent="3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167" fontId="1" fillId="3" borderId="4" xfId="0" applyNumberFormat="1" applyFont="1" applyFill="1" applyBorder="1" applyAlignment="1" applyProtection="1">
      <alignment horizontal="left" vertical="center"/>
      <protection locked="0"/>
    </xf>
    <xf numFmtId="167" fontId="1" fillId="3" borderId="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hidden="1"/>
    </xf>
    <xf numFmtId="0" fontId="14" fillId="5" borderId="24" xfId="0" applyFont="1" applyFill="1" applyBorder="1" applyAlignment="1" applyProtection="1">
      <alignment horizontal="left" vertical="center" indent="1"/>
      <protection hidden="1"/>
    </xf>
    <xf numFmtId="0" fontId="14" fillId="5" borderId="25" xfId="0" applyFont="1" applyFill="1" applyBorder="1" applyAlignment="1" applyProtection="1">
      <alignment horizontal="left" vertical="center" indent="1"/>
      <protection hidden="1"/>
    </xf>
    <xf numFmtId="0" fontId="14" fillId="5" borderId="26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39" xfId="0" applyFont="1" applyBorder="1" applyAlignment="1" applyProtection="1">
      <alignment horizontal="left" vertical="center" inden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vertical="center"/>
      <protection hidden="1"/>
    </xf>
    <xf numFmtId="2" fontId="16" fillId="0" borderId="10" xfId="0" applyNumberFormat="1" applyFont="1" applyBorder="1" applyAlignment="1" applyProtection="1">
      <alignment vertical="center"/>
      <protection hidden="1"/>
    </xf>
    <xf numFmtId="2" fontId="16" fillId="0" borderId="3" xfId="0" applyNumberFormat="1" applyFont="1" applyBorder="1" applyAlignment="1" applyProtection="1">
      <alignment vertical="center"/>
      <protection hidden="1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0" borderId="10" xfId="0" applyNumberFormat="1" applyFont="1" applyBorder="1" applyAlignment="1" applyProtection="1">
      <alignment vertical="center"/>
      <protection hidden="1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2" fontId="1" fillId="0" borderId="33" xfId="0" applyNumberFormat="1" applyFont="1" applyBorder="1" applyAlignment="1" applyProtection="1">
      <alignment horizontal="right" vertical="center"/>
      <protection hidden="1"/>
    </xf>
    <xf numFmtId="2" fontId="1" fillId="0" borderId="17" xfId="0" applyNumberFormat="1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7" fillId="0" borderId="3" xfId="0" applyFont="1" applyBorder="1" applyAlignment="1" applyProtection="1">
      <alignment horizontal="center" vertical="center" textRotation="90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2" fontId="1" fillId="0" borderId="3" xfId="0" applyNumberFormat="1" applyFont="1" applyBorder="1" applyAlignment="1" applyProtection="1">
      <alignment horizontal="right" vertical="center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 textRotation="90"/>
      <protection hidden="1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166" fontId="4" fillId="0" borderId="40" xfId="0" applyNumberFormat="1" applyFont="1" applyBorder="1" applyAlignment="1" applyProtection="1">
      <alignment horizontal="center" vertical="center" wrapText="1"/>
      <protection hidden="1"/>
    </xf>
    <xf numFmtId="166" fontId="4" fillId="0" borderId="16" xfId="0" applyNumberFormat="1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2" fontId="1" fillId="0" borderId="33" xfId="0" applyNumberFormat="1" applyFont="1" applyBorder="1" applyAlignment="1" applyProtection="1">
      <alignment vertical="center"/>
      <protection hidden="1"/>
    </xf>
  </cellXfs>
  <cellStyles count="4">
    <cellStyle name="Euro" xfId="1" xr:uid="{00000000-0005-0000-0000-000000000000}"/>
    <cellStyle name="Link" xfId="2" builtinId="8"/>
    <cellStyle name="Standard" xfId="0" builtinId="0"/>
    <cellStyle name="Währung" xfId="3" builtinId="4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</xdr:colOff>
      <xdr:row>5</xdr:row>
      <xdr:rowOff>97633</xdr:rowOff>
    </xdr:from>
    <xdr:to>
      <xdr:col>1</xdr:col>
      <xdr:colOff>1590675</xdr:colOff>
      <xdr:row>11</xdr:row>
      <xdr:rowOff>171449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87AF8880-7282-434E-968B-0FE0D1B8EB49}"/>
            </a:ext>
          </a:extLst>
        </xdr:cNvPr>
        <xdr:cNvGrpSpPr/>
      </xdr:nvGrpSpPr>
      <xdr:grpSpPr>
        <a:xfrm>
          <a:off x="40481" y="1083470"/>
          <a:ext cx="1883569" cy="1297779"/>
          <a:chOff x="40481" y="1088233"/>
          <a:chExt cx="1883569" cy="1302541"/>
        </a:xfrm>
      </xdr:grpSpPr>
      <xdr:sp macro="" textlink="">
        <xdr:nvSpPr>
          <xdr:cNvPr id="4" name="Halber Rahmen 3">
            <a:extLst>
              <a:ext uri="{FF2B5EF4-FFF2-40B4-BE49-F238E27FC236}">
                <a16:creationId xmlns:a16="http://schemas.microsoft.com/office/drawing/2014/main" id="{08AAFB3A-9248-4F8A-A9B5-08C0E39D788C}"/>
              </a:ext>
            </a:extLst>
          </xdr:cNvPr>
          <xdr:cNvSpPr/>
        </xdr:nvSpPr>
        <xdr:spPr bwMode="auto">
          <a:xfrm rot="16200000">
            <a:off x="419101" y="1857374"/>
            <a:ext cx="314324" cy="752475"/>
          </a:xfrm>
          <a:prstGeom prst="halfFrame">
            <a:avLst>
              <a:gd name="adj1" fmla="val 19191"/>
              <a:gd name="adj2" fmla="val 19865"/>
            </a:avLst>
          </a:prstGeom>
          <a:solidFill>
            <a:srgbClr val="FF000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de-DE" sz="1100"/>
          </a:p>
        </xdr:txBody>
      </xdr:sp>
      <xdr:sp macro="" textlink="">
        <xdr:nvSpPr>
          <xdr:cNvPr id="2" name="Textfeld 1">
            <a:extLst>
              <a:ext uri="{FF2B5EF4-FFF2-40B4-BE49-F238E27FC236}">
                <a16:creationId xmlns:a16="http://schemas.microsoft.com/office/drawing/2014/main" id="{033118AC-8572-41E4-B8BB-8352B19F536A}"/>
              </a:ext>
            </a:extLst>
          </xdr:cNvPr>
          <xdr:cNvSpPr txBox="1"/>
        </xdr:nvSpPr>
        <xdr:spPr>
          <a:xfrm>
            <a:off x="40481" y="1088233"/>
            <a:ext cx="1883569" cy="997742"/>
          </a:xfrm>
          <a:prstGeom prst="rect">
            <a:avLst/>
          </a:prstGeom>
          <a:solidFill>
            <a:schemeClr val="bg1"/>
          </a:solidFill>
          <a:ln w="50800" cap="flat" cmpd="sng">
            <a:solidFill>
              <a:srgbClr val="FF0000"/>
            </a:solidFill>
            <a:round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050" b="1"/>
              <a:t>Bitte die Getränkeabrechnung </a:t>
            </a:r>
            <a:r>
              <a:rPr lang="de-DE" sz="1050" b="1" u="none"/>
              <a:t>genau p</a:t>
            </a:r>
            <a:r>
              <a:rPr lang="de-DE" sz="1050" b="1"/>
              <a:t>rüfen. </a:t>
            </a:r>
          </a:p>
          <a:p>
            <a:pPr algn="l"/>
            <a:r>
              <a:rPr lang="de-DE" sz="1050" b="1"/>
              <a:t>Der Getränkebestand  wird mit der Getränkeabrechnung abgeglichen.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info@seideman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view="pageLayout" zoomScaleNormal="100" workbookViewId="0">
      <selection activeCell="A5" sqref="A5:D5"/>
    </sheetView>
  </sheetViews>
  <sheetFormatPr baseColWidth="10" defaultColWidth="11.265625" defaultRowHeight="12.75"/>
  <cols>
    <col min="1" max="1" width="10.1328125" style="4" customWidth="1"/>
    <col min="2" max="2" width="2.3984375" style="2" customWidth="1"/>
    <col min="3" max="3" width="74.3984375" style="2" customWidth="1"/>
    <col min="4" max="5" width="6.73046875" style="2" customWidth="1"/>
    <col min="6" max="16384" width="11.265625" style="2"/>
  </cols>
  <sheetData>
    <row r="1" spans="1:4" ht="28.35" customHeight="1">
      <c r="A1" s="104" t="s">
        <v>98</v>
      </c>
      <c r="B1" s="104"/>
      <c r="C1" s="8" t="s">
        <v>97</v>
      </c>
      <c r="D1" s="13" t="s">
        <v>36</v>
      </c>
    </row>
    <row r="2" spans="1:4" ht="14.1" customHeight="1"/>
    <row r="3" spans="1:4" ht="28.35" customHeight="1">
      <c r="A3" s="105" t="s">
        <v>13</v>
      </c>
      <c r="B3" s="105"/>
      <c r="C3" s="105"/>
      <c r="D3" s="105"/>
    </row>
    <row r="4" spans="1:4" ht="54" customHeight="1">
      <c r="A4" s="106" t="s">
        <v>81</v>
      </c>
      <c r="B4" s="106"/>
      <c r="C4" s="106"/>
      <c r="D4" s="106"/>
    </row>
    <row r="5" spans="1:4" ht="28.35" customHeight="1">
      <c r="A5" s="107" t="s">
        <v>22</v>
      </c>
      <c r="B5" s="107"/>
      <c r="C5" s="107"/>
      <c r="D5" s="107"/>
    </row>
    <row r="6" spans="1:4" ht="14.1" customHeight="1">
      <c r="A6" s="9"/>
      <c r="B6" s="3"/>
      <c r="C6" s="3"/>
      <c r="D6" s="3"/>
    </row>
    <row r="7" spans="1:4" ht="28.35" customHeight="1">
      <c r="A7" s="11" t="s">
        <v>15</v>
      </c>
      <c r="B7" s="3"/>
      <c r="C7" s="3"/>
      <c r="D7" s="3"/>
    </row>
    <row r="8" spans="1:4" ht="28.35" customHeight="1">
      <c r="A8" s="9" t="s">
        <v>26</v>
      </c>
      <c r="B8" s="3" t="s">
        <v>14</v>
      </c>
      <c r="C8" s="3"/>
      <c r="D8" s="3"/>
    </row>
    <row r="9" spans="1:4" ht="58.5" customHeight="1">
      <c r="A9" s="9" t="s">
        <v>26</v>
      </c>
      <c r="B9" s="109" t="s">
        <v>74</v>
      </c>
      <c r="C9" s="109"/>
      <c r="D9" s="109"/>
    </row>
    <row r="10" spans="1:4" ht="28.35" customHeight="1">
      <c r="A10" s="11" t="s">
        <v>16</v>
      </c>
      <c r="B10" s="3"/>
      <c r="C10" s="3"/>
      <c r="D10" s="3"/>
    </row>
    <row r="11" spans="1:4" ht="28.35" customHeight="1">
      <c r="A11" s="9" t="s">
        <v>26</v>
      </c>
      <c r="B11" s="108" t="s">
        <v>80</v>
      </c>
      <c r="C11" s="108"/>
      <c r="D11" s="108"/>
    </row>
    <row r="12" spans="1:4" ht="81.75" customHeight="1">
      <c r="A12" s="9" t="s">
        <v>26</v>
      </c>
      <c r="B12" s="108" t="s">
        <v>95</v>
      </c>
      <c r="C12" s="108"/>
      <c r="D12" s="108"/>
    </row>
    <row r="13" spans="1:4" ht="28.35" customHeight="1">
      <c r="A13" s="9" t="s">
        <v>26</v>
      </c>
      <c r="B13" s="108"/>
      <c r="C13" s="108"/>
      <c r="D13" s="108"/>
    </row>
    <row r="14" spans="1:4" ht="14.1" customHeight="1">
      <c r="A14" s="9"/>
      <c r="B14" s="3"/>
      <c r="C14" s="3"/>
      <c r="D14" s="3"/>
    </row>
    <row r="15" spans="1:4" ht="28.35" customHeight="1">
      <c r="A15" s="11" t="s">
        <v>17</v>
      </c>
      <c r="B15" s="3"/>
      <c r="C15" s="3"/>
      <c r="D15" s="3"/>
    </row>
    <row r="16" spans="1:4" ht="28.35" customHeight="1">
      <c r="A16" s="9" t="s">
        <v>26</v>
      </c>
      <c r="B16" s="108" t="s">
        <v>27</v>
      </c>
      <c r="C16" s="108"/>
      <c r="D16" s="108"/>
    </row>
    <row r="17" spans="1:5" ht="28.35" customHeight="1">
      <c r="A17" s="9" t="s">
        <v>26</v>
      </c>
      <c r="B17" s="108" t="s">
        <v>48</v>
      </c>
      <c r="C17" s="108"/>
      <c r="D17" s="108"/>
    </row>
    <row r="18" spans="1:5" ht="28.35" customHeight="1">
      <c r="A18" s="9" t="s">
        <v>26</v>
      </c>
      <c r="B18" s="101" t="s">
        <v>18</v>
      </c>
      <c r="C18" s="101"/>
      <c r="D18" s="101"/>
    </row>
    <row r="19" spans="1:5" ht="28.35" customHeight="1">
      <c r="A19" s="9" t="s">
        <v>26</v>
      </c>
      <c r="B19" s="102" t="s">
        <v>47</v>
      </c>
      <c r="C19" s="102"/>
      <c r="D19" s="102"/>
    </row>
    <row r="20" spans="1:5" ht="14.1" customHeight="1">
      <c r="A20" s="9"/>
      <c r="B20" s="12"/>
      <c r="C20" s="3"/>
      <c r="D20" s="3"/>
    </row>
    <row r="21" spans="1:5" ht="28.35" customHeight="1">
      <c r="A21" s="11" t="s">
        <v>19</v>
      </c>
      <c r="B21" s="3"/>
      <c r="C21" s="3"/>
      <c r="D21" s="3"/>
    </row>
    <row r="22" spans="1:5" ht="28.35" customHeight="1">
      <c r="A22" s="9" t="s">
        <v>26</v>
      </c>
      <c r="B22" s="103" t="s">
        <v>20</v>
      </c>
      <c r="C22" s="103"/>
      <c r="D22" s="103"/>
    </row>
    <row r="23" spans="1:5" ht="14.1" customHeight="1">
      <c r="A23" s="9"/>
      <c r="B23" s="3"/>
      <c r="C23" s="3"/>
      <c r="D23" s="3"/>
    </row>
    <row r="24" spans="1:5" ht="28.35" customHeight="1">
      <c r="A24" s="100" t="s">
        <v>21</v>
      </c>
      <c r="B24" s="100"/>
      <c r="C24" s="100"/>
      <c r="D24" s="100"/>
      <c r="E24" s="10"/>
    </row>
    <row r="25" spans="1:5" ht="28.35" customHeight="1">
      <c r="A25" s="103" t="s">
        <v>73</v>
      </c>
      <c r="B25" s="103"/>
      <c r="C25" s="103"/>
      <c r="D25" s="103"/>
    </row>
    <row r="26" spans="1:5" ht="28.35" customHeight="1">
      <c r="A26" s="69" t="s">
        <v>23</v>
      </c>
      <c r="B26" s="99" t="s">
        <v>96</v>
      </c>
      <c r="C26" s="99"/>
      <c r="D26" s="99"/>
    </row>
    <row r="27" spans="1:5" ht="28.35" customHeight="1">
      <c r="A27" s="3"/>
      <c r="B27" s="98"/>
      <c r="C27" s="99"/>
      <c r="D27" s="99"/>
    </row>
  </sheetData>
  <sheetProtection algorithmName="SHA-512" hashValue="vxcGfm92oIeY57kRL3RKFOaI9rTKGnZb1D0K9kiDMWnQzLeihoYCuvySg/NnO0noO8REjILwGY6jUO2+pCIpwA==" saltValue="y4Jw/5EWsVFNejqPbF8Hog==" spinCount="100000" sheet="1" selectLockedCells="1"/>
  <customSheetViews>
    <customSheetView guid="{6945B740-7B35-11D9-B015-000C55FF908A}" showRuler="0" topLeftCell="A27">
      <selection activeCell="B54" sqref="B54"/>
      <pageMargins left="0.78740157499999996" right="0.78740157499999996" top="0.984251969" bottom="0.984251969" header="0.4921259845" footer="0.4921259845"/>
      <pageSetup paperSize="9" orientation="portrait" horizontalDpi="360" verticalDpi="360" r:id="rId1"/>
      <headerFooter alignWithMargins="0"/>
    </customSheetView>
    <customSheetView guid="{8EF05452-EF93-4DA0-848C-707670E56081}" showPageBreaks="1" showRuler="0">
      <selection activeCell="P16" sqref="P16"/>
      <pageMargins left="0.78740157499999996" right="0.78740157499999996" top="0.984251969" bottom="0.984251969" header="0.4921259845" footer="0.4921259845"/>
      <pageSetup paperSize="9" orientation="portrait" horizontalDpi="360" verticalDpi="360" r:id="rId2"/>
      <headerFooter alignWithMargins="0"/>
    </customSheetView>
    <customSheetView guid="{D1B1D4C4-00EE-4F15-AF85-A94551588B50}" showRuler="0">
      <pageMargins left="0.78740157499999996" right="0.78740157499999996" top="0.984251969" bottom="0.984251969" header="0.4921259845" footer="0.4921259845"/>
      <pageSetup paperSize="9" orientation="portrait" horizontalDpi="360" verticalDpi="360" r:id="rId3"/>
      <headerFooter alignWithMargins="0"/>
    </customSheetView>
  </customSheetViews>
  <mergeCells count="17">
    <mergeCell ref="A1:B1"/>
    <mergeCell ref="A3:D3"/>
    <mergeCell ref="A4:D4"/>
    <mergeCell ref="A5:D5"/>
    <mergeCell ref="A25:D25"/>
    <mergeCell ref="B17:D17"/>
    <mergeCell ref="B9:D9"/>
    <mergeCell ref="B11:D11"/>
    <mergeCell ref="B12:D12"/>
    <mergeCell ref="B13:D13"/>
    <mergeCell ref="B16:D16"/>
    <mergeCell ref="B27:D27"/>
    <mergeCell ref="A24:D24"/>
    <mergeCell ref="B26:D26"/>
    <mergeCell ref="B18:D18"/>
    <mergeCell ref="B19:D19"/>
    <mergeCell ref="B22:D22"/>
  </mergeCells>
  <phoneticPr fontId="0" type="noConversion"/>
  <hyperlinks>
    <hyperlink ref="B26" r:id="rId4" display="info@seidemann.com" xr:uid="{00000000-0004-0000-0000-000000000000}"/>
  </hyperlinks>
  <pageMargins left="0.59055118110236227" right="0.39370078740157483" top="0.39370078740157483" bottom="0.39370078740157483" header="0.19685039370078741" footer="0.19685039370078741"/>
  <pageSetup paperSize="9" orientation="portrait" r:id="rId5"/>
  <headerFooter alignWithMargins="0">
    <oddHeader>&amp;CT  S  G  -  H  ü  t  t  e  n  a  b  r  e  c  h  n  u  n  g  -  S  t  a  n  d  :  &amp;"Arial,Fett"J  u  l  i  2  0  2 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abSelected="1" showWhiteSpace="0" view="pageLayout" topLeftCell="A3" zoomScaleNormal="100" workbookViewId="0">
      <selection activeCell="D3" sqref="D3:E3"/>
    </sheetView>
  </sheetViews>
  <sheetFormatPr baseColWidth="10" defaultColWidth="11.265625" defaultRowHeight="12.75"/>
  <cols>
    <col min="1" max="1" width="4.73046875" style="5" customWidth="1"/>
    <col min="2" max="2" width="32.265625" style="5" customWidth="1"/>
    <col min="3" max="3" width="14.265625" style="5" customWidth="1"/>
    <col min="4" max="4" width="20.73046875" style="5" customWidth="1"/>
    <col min="5" max="5" width="22.73046875" style="5" customWidth="1"/>
    <col min="6" max="16384" width="11.265625" style="5"/>
  </cols>
  <sheetData>
    <row r="1" spans="1:5" ht="24.95" customHeight="1">
      <c r="A1" s="112" t="s">
        <v>52</v>
      </c>
      <c r="B1" s="112"/>
      <c r="C1" s="112"/>
      <c r="D1" s="14" t="s">
        <v>8</v>
      </c>
      <c r="E1" s="1"/>
    </row>
    <row r="2" spans="1:5" ht="9.9499999999999993" customHeight="1">
      <c r="A2" s="131" t="s">
        <v>4</v>
      </c>
      <c r="B2" s="131"/>
      <c r="C2" s="1"/>
      <c r="D2" s="1"/>
      <c r="E2" s="1"/>
    </row>
    <row r="3" spans="1:5" ht="18" customHeight="1">
      <c r="A3" s="131"/>
      <c r="B3" s="131"/>
      <c r="C3" s="83" t="s">
        <v>78</v>
      </c>
      <c r="D3" s="129"/>
      <c r="E3" s="129"/>
    </row>
    <row r="4" spans="1:5" ht="18" customHeight="1">
      <c r="A4" s="131" t="s">
        <v>5</v>
      </c>
      <c r="B4" s="131"/>
      <c r="C4" s="83" t="s">
        <v>79</v>
      </c>
      <c r="D4" s="130"/>
      <c r="E4" s="130"/>
    </row>
    <row r="5" spans="1:5" ht="6.95" customHeight="1">
      <c r="A5" s="131"/>
      <c r="B5" s="131"/>
      <c r="C5" s="1"/>
      <c r="D5" s="1"/>
      <c r="E5" s="1"/>
    </row>
    <row r="6" spans="1:5" ht="18" customHeight="1">
      <c r="A6" s="15"/>
      <c r="B6" s="25"/>
      <c r="C6" s="83" t="s">
        <v>83</v>
      </c>
      <c r="D6" s="110"/>
      <c r="E6" s="110"/>
    </row>
    <row r="7" spans="1:5" ht="18" customHeight="1">
      <c r="A7" s="15"/>
      <c r="B7" s="25"/>
      <c r="C7" s="83" t="s">
        <v>71</v>
      </c>
      <c r="D7" s="111"/>
      <c r="E7" s="111"/>
    </row>
    <row r="8" spans="1:5" ht="18" customHeight="1">
      <c r="A8" s="15"/>
      <c r="B8" s="25"/>
      <c r="C8" s="83" t="s">
        <v>75</v>
      </c>
      <c r="D8" s="111"/>
      <c r="E8" s="111"/>
    </row>
    <row r="9" spans="1:5" ht="18" customHeight="1">
      <c r="A9" s="15"/>
      <c r="B9" s="25"/>
      <c r="C9" s="83" t="s">
        <v>76</v>
      </c>
      <c r="D9" s="111"/>
      <c r="E9" s="111"/>
    </row>
    <row r="10" spans="1:5" ht="18" customHeight="1">
      <c r="A10" s="15"/>
      <c r="B10" s="25"/>
      <c r="C10" s="83" t="s">
        <v>77</v>
      </c>
      <c r="D10" s="111"/>
      <c r="E10" s="111"/>
    </row>
    <row r="11" spans="1:5" ht="6.95" customHeight="1">
      <c r="A11" s="1"/>
      <c r="B11" s="1"/>
      <c r="C11" s="1"/>
      <c r="D11" s="1"/>
      <c r="E11" s="1"/>
    </row>
    <row r="12" spans="1:5" ht="20.100000000000001" customHeight="1">
      <c r="A12" s="135" t="s">
        <v>44</v>
      </c>
      <c r="B12" s="135"/>
      <c r="C12" s="43" t="s">
        <v>39</v>
      </c>
      <c r="D12" s="44" t="s">
        <v>40</v>
      </c>
      <c r="E12" s="45" t="s">
        <v>41</v>
      </c>
    </row>
    <row r="13" spans="1:5" ht="15" customHeight="1">
      <c r="A13" s="37">
        <v>1</v>
      </c>
      <c r="B13" s="31" t="s">
        <v>37</v>
      </c>
      <c r="C13" s="46">
        <f>IF(Blatt_4!C30&lt;0,"Abrechnung Prüfen",Blatt_4!C30)</f>
        <v>0</v>
      </c>
      <c r="D13" s="47">
        <v>2.5</v>
      </c>
      <c r="E13" s="38">
        <f>IF(C13*D13=Blatt_4!C31,C13*D13,"Abrechnung prüfen")</f>
        <v>0</v>
      </c>
    </row>
    <row r="14" spans="1:5" ht="15" customHeight="1">
      <c r="A14" s="37">
        <v>2</v>
      </c>
      <c r="B14" s="31" t="s">
        <v>38</v>
      </c>
      <c r="C14" s="21">
        <f>IF(Blatt_4!D30&lt;0,"Abrechnung Prüfen",Blatt_4!D30)</f>
        <v>0</v>
      </c>
      <c r="D14" s="16">
        <v>2</v>
      </c>
      <c r="E14" s="38">
        <f>IF(C14*D14=Blatt_4!D31,C14*D14,"Abrechnung prüfen")</f>
        <v>0</v>
      </c>
    </row>
    <row r="15" spans="1:5" ht="15" customHeight="1" thickBot="1">
      <c r="A15" s="40">
        <v>3</v>
      </c>
      <c r="B15" s="32" t="s">
        <v>65</v>
      </c>
      <c r="C15" s="22">
        <f>IF(Blatt_4!E30&lt;0,"Abrechnung Prüfen",Blatt_4!E30)</f>
        <v>0</v>
      </c>
      <c r="D15" s="17">
        <v>13</v>
      </c>
      <c r="E15" s="48">
        <f>IF(C15*D15=Blatt_4!E31,C15*D15,"Abrechnung prüfen")</f>
        <v>0</v>
      </c>
    </row>
    <row r="16" spans="1:5" ht="18" customHeight="1" thickTop="1">
      <c r="A16" s="70">
        <v>4</v>
      </c>
      <c r="B16" s="132" t="s">
        <v>55</v>
      </c>
      <c r="C16" s="133"/>
      <c r="D16" s="134"/>
      <c r="E16" s="71">
        <f>SUM(E13:E15)</f>
        <v>0</v>
      </c>
    </row>
    <row r="17" spans="1:5" ht="6.95" customHeight="1">
      <c r="A17" s="18"/>
      <c r="B17" s="19"/>
      <c r="C17" s="19"/>
      <c r="D17" s="19"/>
      <c r="E17" s="19"/>
    </row>
    <row r="18" spans="1:5" ht="20.100000000000001" customHeight="1">
      <c r="A18" s="135" t="s">
        <v>45</v>
      </c>
      <c r="B18" s="135"/>
      <c r="C18" s="36" t="s">
        <v>0</v>
      </c>
      <c r="D18" s="41" t="s">
        <v>40</v>
      </c>
      <c r="E18" s="42"/>
    </row>
    <row r="19" spans="1:5" ht="15" customHeight="1">
      <c r="A19" s="39">
        <v>5</v>
      </c>
      <c r="B19" s="31" t="s">
        <v>84</v>
      </c>
      <c r="C19" s="23">
        <f>Blatt_4!G30</f>
        <v>0</v>
      </c>
      <c r="D19" s="16">
        <v>17</v>
      </c>
      <c r="E19" s="38">
        <f>IF(C19*D19=Blatt_4!G31,C19*D19,"Abrechnung prüfen")</f>
        <v>0</v>
      </c>
    </row>
    <row r="20" spans="1:5" ht="15" customHeight="1">
      <c r="A20" s="40">
        <v>6</v>
      </c>
      <c r="B20" s="31" t="s">
        <v>85</v>
      </c>
      <c r="C20" s="24">
        <f>Blatt_4!H30</f>
        <v>0</v>
      </c>
      <c r="D20" s="17">
        <v>23</v>
      </c>
      <c r="E20" s="38">
        <f>IF(C20*D20=Blatt_4!H31,C20*D20,"Abrechnung prüfen")</f>
        <v>0</v>
      </c>
    </row>
    <row r="21" spans="1:5" ht="15" customHeight="1" thickBot="1">
      <c r="A21" s="40">
        <v>7</v>
      </c>
      <c r="B21" s="139" t="s">
        <v>70</v>
      </c>
      <c r="C21" s="140"/>
      <c r="D21" s="141"/>
      <c r="E21" s="86">
        <v>0</v>
      </c>
    </row>
    <row r="22" spans="1:5" ht="18" customHeight="1" thickTop="1">
      <c r="A22" s="70">
        <v>8</v>
      </c>
      <c r="B22" s="132" t="s">
        <v>86</v>
      </c>
      <c r="C22" s="133"/>
      <c r="D22" s="134"/>
      <c r="E22" s="72">
        <f>SUM(E19:E21)</f>
        <v>0</v>
      </c>
    </row>
    <row r="23" spans="1:5" ht="6.75" customHeight="1">
      <c r="A23" s="20"/>
      <c r="B23" s="19"/>
      <c r="C23" s="19"/>
      <c r="D23" s="19"/>
      <c r="E23" s="19"/>
    </row>
    <row r="24" spans="1:5" ht="18" customHeight="1">
      <c r="A24" s="73">
        <v>9</v>
      </c>
      <c r="B24" s="74" t="s">
        <v>87</v>
      </c>
      <c r="C24" s="75">
        <f>Blatt_4!I30</f>
        <v>0</v>
      </c>
      <c r="D24" s="76">
        <v>7</v>
      </c>
      <c r="E24" s="77">
        <f>IF(C24*D24=Blatt_4!I31,C24*D24,"Abrechnung prüfen")</f>
        <v>0</v>
      </c>
    </row>
    <row r="25" spans="1:5" ht="6.75" customHeight="1">
      <c r="A25" s="35"/>
      <c r="B25" s="113"/>
      <c r="C25" s="113"/>
      <c r="D25" s="113"/>
      <c r="E25" s="113"/>
    </row>
    <row r="26" spans="1:5" ht="18" customHeight="1">
      <c r="A26" s="78">
        <v>10</v>
      </c>
      <c r="B26" s="79" t="s">
        <v>6</v>
      </c>
      <c r="C26" s="80"/>
      <c r="D26" s="81"/>
      <c r="E26" s="82">
        <f>IF(Blatt_4!M30&lt;0,"Achtung Minusspenden",Blatt_4!M30)</f>
        <v>0</v>
      </c>
    </row>
    <row r="27" spans="1:5" ht="6.75" customHeight="1">
      <c r="A27" s="20"/>
      <c r="B27" s="19"/>
      <c r="C27" s="19"/>
      <c r="D27" s="19"/>
      <c r="E27" s="19"/>
    </row>
    <row r="28" spans="1:5" ht="18" customHeight="1">
      <c r="A28" s="49">
        <v>11</v>
      </c>
      <c r="B28" s="115" t="s">
        <v>88</v>
      </c>
      <c r="C28" s="115"/>
      <c r="D28" s="115"/>
      <c r="E28" s="50">
        <f>IF(ISTEXT(E26),"Achtung Fehler !!!",E16+E22+E24+E26)</f>
        <v>0</v>
      </c>
    </row>
    <row r="29" spans="1:5" ht="18" customHeight="1">
      <c r="A29" s="49">
        <v>12</v>
      </c>
      <c r="B29" s="115" t="s">
        <v>50</v>
      </c>
      <c r="C29" s="115"/>
      <c r="D29" s="115"/>
      <c r="E29" s="51">
        <v>0</v>
      </c>
    </row>
    <row r="30" spans="1:5" ht="6.95" customHeight="1">
      <c r="A30" s="20"/>
      <c r="B30" s="33"/>
      <c r="C30" s="33"/>
      <c r="D30" s="33"/>
      <c r="E30" s="19"/>
    </row>
    <row r="31" spans="1:5" ht="18" customHeight="1">
      <c r="A31" s="85">
        <v>13</v>
      </c>
      <c r="B31" s="119" t="s">
        <v>72</v>
      </c>
      <c r="C31" s="119"/>
      <c r="D31" s="119"/>
      <c r="E31" s="84">
        <f>IF(ISNUMBER(E28-E29),E28-E29,"Abrechnung prüfen")</f>
        <v>0</v>
      </c>
    </row>
    <row r="32" spans="1:5" ht="6.95" customHeight="1" thickBot="1">
      <c r="A32" s="1"/>
      <c r="B32" s="1"/>
      <c r="C32" s="1"/>
      <c r="D32" s="1"/>
      <c r="E32" s="1"/>
    </row>
    <row r="33" spans="1:5" ht="45.2" customHeight="1">
      <c r="A33" s="120" t="s">
        <v>64</v>
      </c>
      <c r="B33" s="121"/>
      <c r="C33" s="121"/>
      <c r="D33" s="121"/>
      <c r="E33" s="122"/>
    </row>
    <row r="34" spans="1:5" ht="56.85" customHeight="1">
      <c r="A34" s="126" t="s">
        <v>82</v>
      </c>
      <c r="B34" s="127"/>
      <c r="C34" s="127"/>
      <c r="D34" s="127"/>
      <c r="E34" s="128"/>
    </row>
    <row r="35" spans="1:5" ht="33" customHeight="1" thickBot="1">
      <c r="A35" s="123" t="s">
        <v>43</v>
      </c>
      <c r="B35" s="124"/>
      <c r="C35" s="124"/>
      <c r="D35" s="124"/>
      <c r="E35" s="125"/>
    </row>
    <row r="36" spans="1:5" ht="23.25" customHeight="1">
      <c r="A36" s="116" t="s">
        <v>42</v>
      </c>
      <c r="B36" s="116"/>
      <c r="C36" s="117" t="s">
        <v>51</v>
      </c>
      <c r="D36" s="118"/>
      <c r="E36" s="118"/>
    </row>
    <row r="37" spans="1:5" ht="18.600000000000001" customHeight="1">
      <c r="A37" s="138"/>
      <c r="B37" s="138"/>
      <c r="C37" s="138"/>
      <c r="D37" s="138"/>
      <c r="E37" s="138"/>
    </row>
    <row r="38" spans="1:5" ht="18.600000000000001" customHeight="1">
      <c r="A38" s="137"/>
      <c r="B38" s="137"/>
      <c r="C38" s="137"/>
      <c r="D38" s="137"/>
      <c r="E38" s="137"/>
    </row>
    <row r="39" spans="1:5" ht="18.600000000000001" customHeight="1">
      <c r="A39" s="114"/>
      <c r="B39" s="114"/>
      <c r="C39" s="114"/>
      <c r="D39" s="114"/>
      <c r="E39" s="114"/>
    </row>
    <row r="40" spans="1:5" ht="18.600000000000001" customHeight="1">
      <c r="A40" s="137"/>
      <c r="B40" s="137"/>
      <c r="C40" s="137"/>
      <c r="D40" s="137"/>
      <c r="E40" s="137"/>
    </row>
    <row r="41" spans="1:5" ht="18.600000000000001" customHeight="1">
      <c r="A41" s="137"/>
      <c r="B41" s="137"/>
      <c r="C41" s="137"/>
      <c r="D41" s="137"/>
      <c r="E41" s="137"/>
    </row>
    <row r="42" spans="1:5" ht="18.600000000000001" customHeight="1">
      <c r="A42" s="114"/>
      <c r="B42" s="114"/>
      <c r="C42" s="114"/>
      <c r="D42" s="114"/>
      <c r="E42" s="114"/>
    </row>
    <row r="43" spans="1:5" ht="21.95" customHeight="1">
      <c r="A43" s="136" t="s">
        <v>57</v>
      </c>
      <c r="B43" s="136"/>
      <c r="C43" s="136" t="s">
        <v>56</v>
      </c>
      <c r="D43" s="136"/>
      <c r="E43" s="136"/>
    </row>
  </sheetData>
  <sheetProtection algorithmName="SHA-512" hashValue="zdJXDZahxYOPH9DohxfPtkRwti/s9Byq06uVwanKd6Xv2TL+ZF/ZraSqL+9hDFQabVbX8ziXxFM8qmixyrHi2Q==" saltValue="iPU3atmffw1Cal0M9KgZGg==" spinCount="100000" sheet="1" selectLockedCells="1"/>
  <mergeCells count="32">
    <mergeCell ref="B16:D16"/>
    <mergeCell ref="A12:B12"/>
    <mergeCell ref="A43:B43"/>
    <mergeCell ref="C43:E43"/>
    <mergeCell ref="A42:E42"/>
    <mergeCell ref="A40:E40"/>
    <mergeCell ref="A18:B18"/>
    <mergeCell ref="A41:E41"/>
    <mergeCell ref="A38:E38"/>
    <mergeCell ref="A37:E37"/>
    <mergeCell ref="B21:D21"/>
    <mergeCell ref="A1:C1"/>
    <mergeCell ref="B25:E25"/>
    <mergeCell ref="A39:E39"/>
    <mergeCell ref="B28:D28"/>
    <mergeCell ref="B29:D29"/>
    <mergeCell ref="A36:B36"/>
    <mergeCell ref="C36:E36"/>
    <mergeCell ref="B31:D31"/>
    <mergeCell ref="A33:E33"/>
    <mergeCell ref="A35:E35"/>
    <mergeCell ref="A34:E34"/>
    <mergeCell ref="D3:E3"/>
    <mergeCell ref="D4:E4"/>
    <mergeCell ref="A4:B5"/>
    <mergeCell ref="A2:B3"/>
    <mergeCell ref="B22:D22"/>
    <mergeCell ref="D6:E6"/>
    <mergeCell ref="D7:E7"/>
    <mergeCell ref="D8:E8"/>
    <mergeCell ref="D9:E9"/>
    <mergeCell ref="D10:E10"/>
  </mergeCells>
  <conditionalFormatting sqref="E26 C13">
    <cfRule type="containsText" dxfId="6" priority="5" operator="containsText" text="Achtung Minusspenden">
      <formula>NOT(ISERROR(SEARCH("Achtung Minusspenden",C13)))</formula>
    </cfRule>
  </conditionalFormatting>
  <conditionalFormatting sqref="E28">
    <cfRule type="containsText" dxfId="5" priority="4" operator="containsText" text="Fehler">
      <formula>NOT(ISERROR(SEARCH("Fehler",E28)))</formula>
    </cfRule>
  </conditionalFormatting>
  <conditionalFormatting sqref="E31">
    <cfRule type="containsText" dxfId="4" priority="3" operator="containsText" text="Abrechnung prüfen">
      <formula>NOT(ISERROR(SEARCH("Abrechnung prüfen",E31)))</formula>
    </cfRule>
  </conditionalFormatting>
  <pageMargins left="0.59055118110236227" right="0.39370078740157483" top="0.47244094488188981" bottom="0.39370078740157483" header="0.19685039370078741" footer="0.19685039370078741"/>
  <pageSetup paperSize="9" orientation="portrait" r:id="rId1"/>
  <headerFooter alignWithMargins="0">
    <oddHeader>&amp;CT  S  G  -  H  ü  t  t  e  n  a  b  r  e  c  h  n  u  n  g  -  S  t  a  n  d  : Juni 2020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view="pageLayout" zoomScaleNormal="110" workbookViewId="0">
      <selection activeCell="B5" sqref="B5:B6"/>
    </sheetView>
  </sheetViews>
  <sheetFormatPr baseColWidth="10" defaultColWidth="11.265625" defaultRowHeight="12.75"/>
  <cols>
    <col min="1" max="1" width="3.73046875" style="1" customWidth="1"/>
    <col min="2" max="2" width="23.1328125" style="1" customWidth="1"/>
    <col min="3" max="4" width="16.73046875" style="1" customWidth="1"/>
    <col min="5" max="5" width="15.59765625" style="1" customWidth="1"/>
    <col min="6" max="6" width="2.86328125" style="1" customWidth="1"/>
    <col min="7" max="9" width="10.1328125" style="1" customWidth="1"/>
    <col min="10" max="10" width="2.86328125" style="1" customWidth="1"/>
    <col min="11" max="13" width="9.265625" style="1" customWidth="1"/>
    <col min="14" max="14" width="8.73046875" style="1" customWidth="1"/>
    <col min="15" max="16384" width="11.265625" style="1"/>
  </cols>
  <sheetData>
    <row r="1" spans="1:13" ht="20.100000000000001" customHeight="1">
      <c r="A1" s="151" t="s">
        <v>25</v>
      </c>
      <c r="B1" s="159" t="s">
        <v>10</v>
      </c>
      <c r="C1" s="154" t="s">
        <v>28</v>
      </c>
      <c r="D1" s="154"/>
      <c r="E1" s="154"/>
      <c r="F1" s="164" t="s">
        <v>0</v>
      </c>
      <c r="G1" s="165"/>
      <c r="H1" s="165"/>
      <c r="I1" s="165"/>
      <c r="J1" s="166"/>
      <c r="K1" s="160" t="s">
        <v>1</v>
      </c>
      <c r="L1" s="160" t="s">
        <v>2</v>
      </c>
      <c r="M1" s="160" t="s">
        <v>3</v>
      </c>
    </row>
    <row r="2" spans="1:13" ht="28.35" customHeight="1">
      <c r="A2" s="152"/>
      <c r="B2" s="159"/>
      <c r="C2" s="155" t="s">
        <v>35</v>
      </c>
      <c r="D2" s="155" t="s">
        <v>46</v>
      </c>
      <c r="E2" s="155" t="s">
        <v>34</v>
      </c>
      <c r="F2" s="167" t="s">
        <v>90</v>
      </c>
      <c r="G2" s="168"/>
      <c r="H2" s="88" t="s">
        <v>91</v>
      </c>
      <c r="I2" s="169" t="s">
        <v>89</v>
      </c>
      <c r="J2" s="169"/>
      <c r="K2" s="160"/>
      <c r="L2" s="160"/>
      <c r="M2" s="160"/>
    </row>
    <row r="3" spans="1:13" ht="11.25" customHeight="1">
      <c r="A3" s="152"/>
      <c r="B3" s="159"/>
      <c r="C3" s="155"/>
      <c r="D3" s="155"/>
      <c r="E3" s="155"/>
      <c r="F3" s="170" t="s">
        <v>92</v>
      </c>
      <c r="G3" s="171"/>
      <c r="H3" s="172"/>
      <c r="I3" s="169"/>
      <c r="J3" s="169"/>
      <c r="K3" s="160"/>
      <c r="L3" s="160"/>
      <c r="M3" s="160"/>
    </row>
    <row r="4" spans="1:13" ht="18" customHeight="1">
      <c r="A4" s="152"/>
      <c r="B4" s="64" t="s">
        <v>24</v>
      </c>
      <c r="C4" s="52">
        <f>Gesamt!D13</f>
        <v>2.5</v>
      </c>
      <c r="D4" s="52">
        <f>Gesamt!D14</f>
        <v>2</v>
      </c>
      <c r="E4" s="52">
        <f>Gesamt!D15</f>
        <v>13</v>
      </c>
      <c r="F4" s="162">
        <f>Gesamt!D19</f>
        <v>17</v>
      </c>
      <c r="G4" s="163"/>
      <c r="H4" s="97">
        <f>Gesamt!D20</f>
        <v>23</v>
      </c>
      <c r="I4" s="162">
        <f>Gesamt!D24</f>
        <v>7</v>
      </c>
      <c r="J4" s="163"/>
      <c r="K4" s="53" t="s">
        <v>49</v>
      </c>
      <c r="L4" s="53" t="s">
        <v>49</v>
      </c>
      <c r="M4" s="53" t="s">
        <v>49</v>
      </c>
    </row>
    <row r="5" spans="1:13" ht="18" customHeight="1">
      <c r="A5" s="152"/>
      <c r="B5" s="161"/>
      <c r="C5" s="34"/>
      <c r="D5" s="54"/>
      <c r="E5" s="54"/>
      <c r="F5" s="89" t="s">
        <v>58</v>
      </c>
      <c r="G5" s="93"/>
      <c r="H5" s="93"/>
      <c r="I5" s="93"/>
      <c r="J5" s="89" t="s">
        <v>62</v>
      </c>
      <c r="K5" s="144">
        <f xml:space="preserve"> SUM(C6:E6,G6:I6)</f>
        <v>0</v>
      </c>
      <c r="L5" s="146"/>
      <c r="M5" s="143">
        <f>L5-K5</f>
        <v>0</v>
      </c>
    </row>
    <row r="6" spans="1:13" ht="18" customHeight="1">
      <c r="A6" s="152"/>
      <c r="B6" s="161"/>
      <c r="C6" s="55">
        <f>C5*$C$4</f>
        <v>0</v>
      </c>
      <c r="D6" s="55">
        <f>D5*$D$4</f>
        <v>0</v>
      </c>
      <c r="E6" s="55">
        <f>E5*$E$4</f>
        <v>0</v>
      </c>
      <c r="F6" s="89" t="s">
        <v>7</v>
      </c>
      <c r="G6" s="56">
        <f>$F$4*G5</f>
        <v>0</v>
      </c>
      <c r="H6" s="56">
        <f>$H$4*H5</f>
        <v>0</v>
      </c>
      <c r="I6" s="56">
        <f>$I$4*I5</f>
        <v>0</v>
      </c>
      <c r="J6" s="89" t="s">
        <v>63</v>
      </c>
      <c r="K6" s="145"/>
      <c r="L6" s="146"/>
      <c r="M6" s="143"/>
    </row>
    <row r="7" spans="1:13" ht="18" customHeight="1">
      <c r="A7" s="152"/>
      <c r="B7" s="142"/>
      <c r="C7" s="34"/>
      <c r="D7" s="54"/>
      <c r="E7" s="54"/>
      <c r="F7" s="89" t="s">
        <v>58</v>
      </c>
      <c r="G7" s="93"/>
      <c r="H7" s="93"/>
      <c r="I7" s="93"/>
      <c r="J7" s="89" t="s">
        <v>62</v>
      </c>
      <c r="K7" s="144">
        <f xml:space="preserve"> SUM(C8:E8,G8:I8)</f>
        <v>0</v>
      </c>
      <c r="L7" s="146"/>
      <c r="M7" s="143">
        <f>L7-K7</f>
        <v>0</v>
      </c>
    </row>
    <row r="8" spans="1:13" ht="18" customHeight="1">
      <c r="A8" s="152"/>
      <c r="B8" s="142"/>
      <c r="C8" s="55">
        <f>C7*$C$4</f>
        <v>0</v>
      </c>
      <c r="D8" s="55">
        <f>D7*$D$4</f>
        <v>0</v>
      </c>
      <c r="E8" s="55">
        <f>E7*$E$4</f>
        <v>0</v>
      </c>
      <c r="F8" s="89" t="s">
        <v>7</v>
      </c>
      <c r="G8" s="56">
        <f>$F$4*G7</f>
        <v>0</v>
      </c>
      <c r="H8" s="56">
        <f>$H$4*H7</f>
        <v>0</v>
      </c>
      <c r="I8" s="56">
        <f>$I$4*I7</f>
        <v>0</v>
      </c>
      <c r="J8" s="89" t="s">
        <v>63</v>
      </c>
      <c r="K8" s="145"/>
      <c r="L8" s="146"/>
      <c r="M8" s="143"/>
    </row>
    <row r="9" spans="1:13" ht="18" customHeight="1">
      <c r="A9" s="152"/>
      <c r="B9" s="142"/>
      <c r="C9" s="34"/>
      <c r="D9" s="54"/>
      <c r="E9" s="54"/>
      <c r="F9" s="89" t="s">
        <v>58</v>
      </c>
      <c r="G9" s="93"/>
      <c r="H9" s="93"/>
      <c r="I9" s="93"/>
      <c r="J9" s="89" t="s">
        <v>62</v>
      </c>
      <c r="K9" s="144">
        <f xml:space="preserve"> SUM(C10:E10,G10:I10)</f>
        <v>0</v>
      </c>
      <c r="L9" s="146"/>
      <c r="M9" s="143">
        <f>L9-K9</f>
        <v>0</v>
      </c>
    </row>
    <row r="10" spans="1:13" ht="18" customHeight="1">
      <c r="A10" s="152"/>
      <c r="B10" s="142"/>
      <c r="C10" s="55">
        <f>C9*$C$4</f>
        <v>0</v>
      </c>
      <c r="D10" s="55">
        <f>D9*$D$4</f>
        <v>0</v>
      </c>
      <c r="E10" s="55">
        <f>E9*$E$4</f>
        <v>0</v>
      </c>
      <c r="F10" s="89" t="s">
        <v>7</v>
      </c>
      <c r="G10" s="56">
        <f>$F$4*G9</f>
        <v>0</v>
      </c>
      <c r="H10" s="56">
        <f>$H$4*H9</f>
        <v>0</v>
      </c>
      <c r="I10" s="56">
        <f>$I$4*I9</f>
        <v>0</v>
      </c>
      <c r="J10" s="89" t="s">
        <v>63</v>
      </c>
      <c r="K10" s="145"/>
      <c r="L10" s="146"/>
      <c r="M10" s="143"/>
    </row>
    <row r="11" spans="1:13" ht="18" customHeight="1">
      <c r="A11" s="152"/>
      <c r="B11" s="142"/>
      <c r="C11" s="34"/>
      <c r="D11" s="54"/>
      <c r="E11" s="54"/>
      <c r="F11" s="89" t="s">
        <v>58</v>
      </c>
      <c r="G11" s="93"/>
      <c r="H11" s="93"/>
      <c r="I11" s="93"/>
      <c r="J11" s="89" t="s">
        <v>62</v>
      </c>
      <c r="K11" s="144">
        <f xml:space="preserve"> SUM(C12:E12,G12:I12)</f>
        <v>0</v>
      </c>
      <c r="L11" s="146"/>
      <c r="M11" s="143">
        <f>L11-K11</f>
        <v>0</v>
      </c>
    </row>
    <row r="12" spans="1:13" ht="18" customHeight="1">
      <c r="A12" s="152"/>
      <c r="B12" s="142"/>
      <c r="C12" s="55">
        <f>C11*$C$4</f>
        <v>0</v>
      </c>
      <c r="D12" s="55">
        <f>D11*$D$4</f>
        <v>0</v>
      </c>
      <c r="E12" s="55">
        <f>E11*$E$4</f>
        <v>0</v>
      </c>
      <c r="F12" s="89" t="s">
        <v>7</v>
      </c>
      <c r="G12" s="56">
        <f>$F$4*G11</f>
        <v>0</v>
      </c>
      <c r="H12" s="56">
        <f>$H$4*H11</f>
        <v>0</v>
      </c>
      <c r="I12" s="56">
        <f>$I$4*I11</f>
        <v>0</v>
      </c>
      <c r="J12" s="89" t="s">
        <v>63</v>
      </c>
      <c r="K12" s="145"/>
      <c r="L12" s="146"/>
      <c r="M12" s="143"/>
    </row>
    <row r="13" spans="1:13" ht="18" customHeight="1">
      <c r="A13" s="152"/>
      <c r="B13" s="142"/>
      <c r="C13" s="34"/>
      <c r="D13" s="54"/>
      <c r="E13" s="54"/>
      <c r="F13" s="89" t="s">
        <v>58</v>
      </c>
      <c r="G13" s="96"/>
      <c r="H13" s="96"/>
      <c r="I13" s="96"/>
      <c r="J13" s="89" t="s">
        <v>62</v>
      </c>
      <c r="K13" s="144">
        <f xml:space="preserve"> SUM(C14:E14,G14:I14)</f>
        <v>0</v>
      </c>
      <c r="L13" s="146"/>
      <c r="M13" s="143">
        <f>L13-K13</f>
        <v>0</v>
      </c>
    </row>
    <row r="14" spans="1:13" ht="18" customHeight="1">
      <c r="A14" s="152"/>
      <c r="B14" s="142"/>
      <c r="C14" s="55">
        <f>C13*$C$4</f>
        <v>0</v>
      </c>
      <c r="D14" s="55">
        <f>D13*$D$4</f>
        <v>0</v>
      </c>
      <c r="E14" s="55">
        <f>E13*$E$4</f>
        <v>0</v>
      </c>
      <c r="F14" s="89" t="s">
        <v>7</v>
      </c>
      <c r="G14" s="56">
        <f>$F$4*G13</f>
        <v>0</v>
      </c>
      <c r="H14" s="56">
        <f>$H$4*H13</f>
        <v>0</v>
      </c>
      <c r="I14" s="56">
        <f>$I$4*I13</f>
        <v>0</v>
      </c>
      <c r="J14" s="89" t="s">
        <v>63</v>
      </c>
      <c r="K14" s="145"/>
      <c r="L14" s="146"/>
      <c r="M14" s="143"/>
    </row>
    <row r="15" spans="1:13" ht="18" customHeight="1">
      <c r="A15" s="152"/>
      <c r="B15" s="142"/>
      <c r="C15" s="34"/>
      <c r="D15" s="54"/>
      <c r="E15" s="54"/>
      <c r="F15" s="89" t="s">
        <v>58</v>
      </c>
      <c r="G15" s="96"/>
      <c r="H15" s="96"/>
      <c r="I15" s="96"/>
      <c r="J15" s="89" t="s">
        <v>62</v>
      </c>
      <c r="K15" s="144">
        <f xml:space="preserve"> SUM(C16:E16,G16:I16)</f>
        <v>0</v>
      </c>
      <c r="L15" s="146"/>
      <c r="M15" s="143">
        <f>L15-K15</f>
        <v>0</v>
      </c>
    </row>
    <row r="16" spans="1:13" ht="18" customHeight="1">
      <c r="A16" s="152"/>
      <c r="B16" s="142"/>
      <c r="C16" s="55">
        <f>C15*$C$4</f>
        <v>0</v>
      </c>
      <c r="D16" s="55">
        <f>D15*$D$4</f>
        <v>0</v>
      </c>
      <c r="E16" s="55">
        <f>E15*$E$4</f>
        <v>0</v>
      </c>
      <c r="F16" s="89" t="s">
        <v>7</v>
      </c>
      <c r="G16" s="56">
        <f>$F$4*G15</f>
        <v>0</v>
      </c>
      <c r="H16" s="56">
        <f>$H$4*H15</f>
        <v>0</v>
      </c>
      <c r="I16" s="56">
        <f>$I$4*I15</f>
        <v>0</v>
      </c>
      <c r="J16" s="89" t="s">
        <v>63</v>
      </c>
      <c r="K16" s="145"/>
      <c r="L16" s="146"/>
      <c r="M16" s="143"/>
    </row>
    <row r="17" spans="1:13" ht="18" customHeight="1">
      <c r="A17" s="152"/>
      <c r="B17" s="142"/>
      <c r="C17" s="34"/>
      <c r="D17" s="54"/>
      <c r="E17" s="54"/>
      <c r="F17" s="89" t="s">
        <v>58</v>
      </c>
      <c r="G17" s="96"/>
      <c r="H17" s="96"/>
      <c r="I17" s="96"/>
      <c r="J17" s="89" t="s">
        <v>62</v>
      </c>
      <c r="K17" s="144">
        <f xml:space="preserve"> SUM(C18:E18,G18:I18)</f>
        <v>0</v>
      </c>
      <c r="L17" s="146"/>
      <c r="M17" s="143">
        <f>L17-K17</f>
        <v>0</v>
      </c>
    </row>
    <row r="18" spans="1:13" ht="18" customHeight="1">
      <c r="A18" s="152"/>
      <c r="B18" s="142"/>
      <c r="C18" s="55">
        <f>C17*$C$4</f>
        <v>0</v>
      </c>
      <c r="D18" s="55">
        <f>D17*$D$4</f>
        <v>0</v>
      </c>
      <c r="E18" s="55">
        <f>E17*$E$4</f>
        <v>0</v>
      </c>
      <c r="F18" s="89" t="s">
        <v>7</v>
      </c>
      <c r="G18" s="56">
        <f>$F$4*G17</f>
        <v>0</v>
      </c>
      <c r="H18" s="56">
        <f>$H$4*H17</f>
        <v>0</v>
      </c>
      <c r="I18" s="56">
        <f>$I$4*I17</f>
        <v>0</v>
      </c>
      <c r="J18" s="89" t="s">
        <v>63</v>
      </c>
      <c r="K18" s="145"/>
      <c r="L18" s="146"/>
      <c r="M18" s="143"/>
    </row>
    <row r="19" spans="1:13" ht="18" customHeight="1">
      <c r="A19" s="152"/>
      <c r="B19" s="142"/>
      <c r="C19" s="34"/>
      <c r="D19" s="54"/>
      <c r="E19" s="54"/>
      <c r="F19" s="89" t="s">
        <v>58</v>
      </c>
      <c r="G19" s="96"/>
      <c r="H19" s="96"/>
      <c r="I19" s="96"/>
      <c r="J19" s="89" t="s">
        <v>58</v>
      </c>
      <c r="K19" s="144">
        <f xml:space="preserve"> SUM(C20:E20,G20:I20)</f>
        <v>0</v>
      </c>
      <c r="L19" s="146"/>
      <c r="M19" s="143">
        <f>L19-K19</f>
        <v>0</v>
      </c>
    </row>
    <row r="20" spans="1:13" ht="18" customHeight="1">
      <c r="A20" s="152"/>
      <c r="B20" s="142"/>
      <c r="C20" s="55">
        <f>C19*$C$4</f>
        <v>0</v>
      </c>
      <c r="D20" s="55">
        <f>D19*$D$4</f>
        <v>0</v>
      </c>
      <c r="E20" s="55">
        <f>E19*$E$4</f>
        <v>0</v>
      </c>
      <c r="F20" s="89" t="s">
        <v>7</v>
      </c>
      <c r="G20" s="56">
        <f>$F$4*G19</f>
        <v>0</v>
      </c>
      <c r="H20" s="56">
        <f>$H$4*H19</f>
        <v>0</v>
      </c>
      <c r="I20" s="56">
        <f>$I$4*I19</f>
        <v>0</v>
      </c>
      <c r="J20" s="89" t="s">
        <v>7</v>
      </c>
      <c r="K20" s="145"/>
      <c r="L20" s="146"/>
      <c r="M20" s="143"/>
    </row>
    <row r="21" spans="1:13" ht="18" customHeight="1">
      <c r="A21" s="152"/>
      <c r="B21" s="142"/>
      <c r="C21" s="34"/>
      <c r="D21" s="54"/>
      <c r="E21" s="54"/>
      <c r="F21" s="89" t="s">
        <v>58</v>
      </c>
      <c r="G21" s="93"/>
      <c r="H21" s="93"/>
      <c r="I21" s="93"/>
      <c r="J21" s="89" t="s">
        <v>58</v>
      </c>
      <c r="K21" s="144">
        <f xml:space="preserve"> SUM(C22:E22,G22:I22)</f>
        <v>0</v>
      </c>
      <c r="L21" s="146"/>
      <c r="M21" s="143">
        <f>L21-K21</f>
        <v>0</v>
      </c>
    </row>
    <row r="22" spans="1:13" ht="18" customHeight="1">
      <c r="A22" s="152"/>
      <c r="B22" s="142"/>
      <c r="C22" s="55">
        <f>C21*$C$4</f>
        <v>0</v>
      </c>
      <c r="D22" s="55">
        <f>D21*$D$4</f>
        <v>0</v>
      </c>
      <c r="E22" s="55">
        <f>E21*$E$4</f>
        <v>0</v>
      </c>
      <c r="F22" s="89" t="s">
        <v>7</v>
      </c>
      <c r="G22" s="56">
        <f>$F$4*G21</f>
        <v>0</v>
      </c>
      <c r="H22" s="56">
        <f>$H$4*H21</f>
        <v>0</v>
      </c>
      <c r="I22" s="56">
        <f>$I$4*I21</f>
        <v>0</v>
      </c>
      <c r="J22" s="89" t="s">
        <v>7</v>
      </c>
      <c r="K22" s="145"/>
      <c r="L22" s="146"/>
      <c r="M22" s="143"/>
    </row>
    <row r="23" spans="1:13" ht="18" customHeight="1">
      <c r="A23" s="152"/>
      <c r="B23" s="142"/>
      <c r="C23" s="34"/>
      <c r="D23" s="54"/>
      <c r="E23" s="54"/>
      <c r="F23" s="89" t="s">
        <v>58</v>
      </c>
      <c r="G23" s="93"/>
      <c r="H23" s="93"/>
      <c r="I23" s="93"/>
      <c r="J23" s="89" t="s">
        <v>58</v>
      </c>
      <c r="K23" s="144">
        <f xml:space="preserve"> SUM(C24:E24,G24:I24)</f>
        <v>0</v>
      </c>
      <c r="L23" s="146"/>
      <c r="M23" s="143">
        <f>L23-K23</f>
        <v>0</v>
      </c>
    </row>
    <row r="24" spans="1:13" ht="18" customHeight="1">
      <c r="A24" s="152"/>
      <c r="B24" s="142"/>
      <c r="C24" s="55">
        <f>C23*$C$4</f>
        <v>0</v>
      </c>
      <c r="D24" s="55">
        <f>D23*$D$4</f>
        <v>0</v>
      </c>
      <c r="E24" s="55">
        <f>E23*$E$4</f>
        <v>0</v>
      </c>
      <c r="F24" s="89" t="s">
        <v>7</v>
      </c>
      <c r="G24" s="56">
        <f>$F$4*G23</f>
        <v>0</v>
      </c>
      <c r="H24" s="56">
        <f>$H$4*H23</f>
        <v>0</v>
      </c>
      <c r="I24" s="56">
        <f>$I$4*I23</f>
        <v>0</v>
      </c>
      <c r="J24" s="89" t="s">
        <v>7</v>
      </c>
      <c r="K24" s="145"/>
      <c r="L24" s="146"/>
      <c r="M24" s="143"/>
    </row>
    <row r="25" spans="1:13" ht="18" customHeight="1">
      <c r="A25" s="152"/>
      <c r="B25" s="142"/>
      <c r="C25" s="34"/>
      <c r="D25" s="54"/>
      <c r="E25" s="54"/>
      <c r="F25" s="89" t="s">
        <v>58</v>
      </c>
      <c r="G25" s="93"/>
      <c r="H25" s="93"/>
      <c r="I25" s="93"/>
      <c r="J25" s="89" t="s">
        <v>58</v>
      </c>
      <c r="K25" s="144">
        <f xml:space="preserve"> SUM(C26:E26,G26:I26)</f>
        <v>0</v>
      </c>
      <c r="L25" s="146"/>
      <c r="M25" s="143">
        <f>L25-K25</f>
        <v>0</v>
      </c>
    </row>
    <row r="26" spans="1:13" ht="18" customHeight="1" thickBot="1">
      <c r="A26" s="152"/>
      <c r="B26" s="158"/>
      <c r="C26" s="59">
        <f>C25*$C$4</f>
        <v>0</v>
      </c>
      <c r="D26" s="59">
        <f>D25*$D$4</f>
        <v>0</v>
      </c>
      <c r="E26" s="59">
        <f>E25*$E$4</f>
        <v>0</v>
      </c>
      <c r="F26" s="89" t="s">
        <v>7</v>
      </c>
      <c r="G26" s="56">
        <f>$F$4*G25</f>
        <v>0</v>
      </c>
      <c r="H26" s="56">
        <f>$H$4*H25</f>
        <v>0</v>
      </c>
      <c r="I26" s="56">
        <f>$I$4*I25</f>
        <v>0</v>
      </c>
      <c r="J26" s="89" t="s">
        <v>7</v>
      </c>
      <c r="K26" s="145"/>
      <c r="L26" s="148"/>
      <c r="M26" s="147"/>
    </row>
    <row r="27" spans="1:13" ht="18" customHeight="1" thickTop="1">
      <c r="A27" s="152"/>
      <c r="B27" s="65" t="s">
        <v>31</v>
      </c>
      <c r="C27" s="60">
        <f t="shared" ref="C27:E28" si="0">SUM(C5,C7,C9,C11,C13,C15,C17,C19,C21,C23,C25)</f>
        <v>0</v>
      </c>
      <c r="D27" s="60">
        <f t="shared" si="0"/>
        <v>0</v>
      </c>
      <c r="E27" s="60">
        <f t="shared" si="0"/>
        <v>0</v>
      </c>
      <c r="F27" s="90" t="s">
        <v>58</v>
      </c>
      <c r="G27" s="60">
        <f t="shared" ref="G27:I27" si="1">SUM(G5,G7,G9,G11,G13,G15,G17,G19,G21,G23,G25)</f>
        <v>0</v>
      </c>
      <c r="H27" s="60">
        <f t="shared" si="1"/>
        <v>0</v>
      </c>
      <c r="I27" s="60">
        <f t="shared" si="1"/>
        <v>0</v>
      </c>
      <c r="J27" s="61" t="s">
        <v>62</v>
      </c>
      <c r="K27" s="149">
        <f>SUM(K5:K26)</f>
        <v>0</v>
      </c>
      <c r="L27" s="149">
        <f>SUM(L5:L26)</f>
        <v>0</v>
      </c>
      <c r="M27" s="149">
        <f>SUM(M5:M26)</f>
        <v>0</v>
      </c>
    </row>
    <row r="28" spans="1:13" ht="18" customHeight="1">
      <c r="A28" s="152"/>
      <c r="B28" s="66" t="s">
        <v>53</v>
      </c>
      <c r="C28" s="55">
        <f t="shared" si="0"/>
        <v>0</v>
      </c>
      <c r="D28" s="55">
        <f t="shared" si="0"/>
        <v>0</v>
      </c>
      <c r="E28" s="55">
        <f t="shared" si="0"/>
        <v>0</v>
      </c>
      <c r="F28" s="89" t="s">
        <v>7</v>
      </c>
      <c r="G28" s="55">
        <f t="shared" ref="G28:I28" si="2">SUM(G6,G8,G10,G12,G14,G16,G18,G20,G22,G24,G26)</f>
        <v>0</v>
      </c>
      <c r="H28" s="55">
        <f t="shared" si="2"/>
        <v>0</v>
      </c>
      <c r="I28" s="55">
        <f t="shared" si="2"/>
        <v>0</v>
      </c>
      <c r="J28" s="58" t="s">
        <v>7</v>
      </c>
      <c r="K28" s="150"/>
      <c r="L28" s="150"/>
      <c r="M28" s="150"/>
    </row>
    <row r="29" spans="1:13" ht="8.1" customHeight="1">
      <c r="A29" s="152"/>
      <c r="B29" s="62"/>
      <c r="C29" s="62"/>
      <c r="D29" s="62"/>
      <c r="E29" s="62"/>
      <c r="F29" s="91"/>
      <c r="G29" s="91"/>
      <c r="H29" s="91"/>
      <c r="I29" s="91"/>
      <c r="J29" s="91"/>
      <c r="K29" s="94"/>
      <c r="L29" s="94"/>
      <c r="M29" s="94"/>
    </row>
    <row r="30" spans="1:13" ht="18" customHeight="1">
      <c r="A30" s="152"/>
      <c r="B30" s="67" t="s">
        <v>30</v>
      </c>
      <c r="C30" s="57">
        <f>C27</f>
        <v>0</v>
      </c>
      <c r="D30" s="57">
        <f t="shared" ref="D30:E30" si="3">D27</f>
        <v>0</v>
      </c>
      <c r="E30" s="57">
        <f t="shared" si="3"/>
        <v>0</v>
      </c>
      <c r="F30" s="87" t="s">
        <v>59</v>
      </c>
      <c r="G30" s="57">
        <f>G27</f>
        <v>0</v>
      </c>
      <c r="H30" s="57">
        <f t="shared" ref="H30:I30" si="4">H27</f>
        <v>0</v>
      </c>
      <c r="I30" s="57">
        <f t="shared" si="4"/>
        <v>0</v>
      </c>
      <c r="J30" s="87" t="s">
        <v>61</v>
      </c>
      <c r="K30" s="156">
        <f>K27</f>
        <v>0</v>
      </c>
      <c r="L30" s="156">
        <f>L27</f>
        <v>0</v>
      </c>
      <c r="M30" s="156">
        <f>M27</f>
        <v>0</v>
      </c>
    </row>
    <row r="31" spans="1:13" ht="18" customHeight="1">
      <c r="A31" s="153"/>
      <c r="B31" s="95" t="s">
        <v>54</v>
      </c>
      <c r="C31" s="55">
        <f>C28</f>
        <v>0</v>
      </c>
      <c r="D31" s="55">
        <f>D28</f>
        <v>0</v>
      </c>
      <c r="E31" s="55">
        <f>E28</f>
        <v>0</v>
      </c>
      <c r="F31" s="87" t="s">
        <v>60</v>
      </c>
      <c r="G31" s="55">
        <f>G28</f>
        <v>0</v>
      </c>
      <c r="H31" s="55">
        <f>H28</f>
        <v>0</v>
      </c>
      <c r="I31" s="55">
        <f>I28</f>
        <v>0</v>
      </c>
      <c r="J31" s="87" t="s">
        <v>60</v>
      </c>
      <c r="K31" s="157"/>
      <c r="L31" s="157"/>
      <c r="M31" s="157"/>
    </row>
    <row r="32" spans="1:13" ht="18" customHeight="1">
      <c r="A32" s="26"/>
      <c r="B32" s="27"/>
      <c r="C32" s="28"/>
      <c r="D32" s="28"/>
      <c r="E32" s="28"/>
      <c r="F32" s="20"/>
      <c r="G32" s="92"/>
      <c r="H32" s="92"/>
      <c r="I32" s="92"/>
      <c r="J32" s="20"/>
      <c r="K32" s="29"/>
      <c r="L32" s="29"/>
      <c r="M32" s="30"/>
    </row>
    <row r="33" spans="7:11">
      <c r="G33" s="6"/>
      <c r="K33" s="7"/>
    </row>
  </sheetData>
  <sheetProtection algorithmName="SHA-512" hashValue="3GVUjtAQKL6Q1gwrrvNi2t9mmtYLJxMxkJ4eHbwVvALP5UxHPncR3J68xI4nKHtHLnk25PQ6Ve9z89CqKdqTMg==" saltValue="g0ysKaTt2NmLJZjQW+6mWA==" spinCount="100000" sheet="1" selectLockedCells="1"/>
  <customSheetViews>
    <customSheetView guid="{6945B740-7B35-11D9-B015-000C55FF908A}" scale="90" hiddenColumns="1" showRuler="0" topLeftCell="A2">
      <selection activeCell="A2" sqref="A2"/>
      <pageMargins left="0" right="0" top="0" bottom="0" header="0" footer="0"/>
      <printOptions horizontalCentered="1" verticalCentered="1" gridLines="1"/>
      <pageSetup paperSize="9" scale="97" orientation="landscape" horizontalDpi="360" verticalDpi="360" r:id="rId1"/>
      <headerFooter alignWithMargins="0"/>
    </customSheetView>
    <customSheetView guid="{8EF05452-EF93-4DA0-848C-707670E56081}" hiddenColumns="1" showRuler="0">
      <pageMargins left="0" right="0" top="0" bottom="0" header="0" footer="0"/>
      <printOptions horizontalCentered="1" verticalCentered="1" gridLines="1"/>
      <pageSetup paperSize="9" orientation="landscape" horizontalDpi="360" verticalDpi="360" r:id="rId2"/>
      <headerFooter alignWithMargins="0"/>
    </customSheetView>
    <customSheetView guid="{D1B1D4C4-00EE-4F15-AF85-A94551588B50}" hiddenColumns="1" showRuler="0">
      <selection activeCell="P6" activeCellId="11" sqref="H5 H6 I5 I6 K5 K6 M5 M6 N5 N6 P5 P6"/>
      <pageMargins left="0" right="0" top="0" bottom="0" header="0" footer="0"/>
      <printOptions horizontalCentered="1" verticalCentered="1" gridLines="1"/>
      <pageSetup paperSize="9" orientation="landscape" horizontalDpi="360" verticalDpi="360" r:id="rId3"/>
      <headerFooter alignWithMargins="0"/>
    </customSheetView>
  </customSheetViews>
  <mergeCells count="65">
    <mergeCell ref="K27:K28"/>
    <mergeCell ref="L27:L28"/>
    <mergeCell ref="K30:K31"/>
    <mergeCell ref="L30:L31"/>
    <mergeCell ref="L17:L18"/>
    <mergeCell ref="K19:K20"/>
    <mergeCell ref="L19:L20"/>
    <mergeCell ref="K21:K22"/>
    <mergeCell ref="L21:L22"/>
    <mergeCell ref="L7:L8"/>
    <mergeCell ref="K9:K10"/>
    <mergeCell ref="L9:L10"/>
    <mergeCell ref="K11:K12"/>
    <mergeCell ref="L11:L12"/>
    <mergeCell ref="B1:B3"/>
    <mergeCell ref="M1:M3"/>
    <mergeCell ref="B5:B6"/>
    <mergeCell ref="B7:B8"/>
    <mergeCell ref="B9:B10"/>
    <mergeCell ref="F4:G4"/>
    <mergeCell ref="F1:J1"/>
    <mergeCell ref="K1:K3"/>
    <mergeCell ref="L1:L3"/>
    <mergeCell ref="F2:G2"/>
    <mergeCell ref="I2:J3"/>
    <mergeCell ref="F3:H3"/>
    <mergeCell ref="I4:J4"/>
    <mergeCell ref="K5:K6"/>
    <mergeCell ref="L5:L6"/>
    <mergeCell ref="K7:K8"/>
    <mergeCell ref="B11:B12"/>
    <mergeCell ref="B17:B18"/>
    <mergeCell ref="M27:M28"/>
    <mergeCell ref="A1:A31"/>
    <mergeCell ref="C1:E1"/>
    <mergeCell ref="E2:E3"/>
    <mergeCell ref="M30:M31"/>
    <mergeCell ref="B25:B26"/>
    <mergeCell ref="M9:M10"/>
    <mergeCell ref="C2:C3"/>
    <mergeCell ref="D2:D3"/>
    <mergeCell ref="B21:B22"/>
    <mergeCell ref="M21:M22"/>
    <mergeCell ref="M11:M12"/>
    <mergeCell ref="M5:M6"/>
    <mergeCell ref="M7:M8"/>
    <mergeCell ref="M25:M26"/>
    <mergeCell ref="B23:B24"/>
    <mergeCell ref="M23:M24"/>
    <mergeCell ref="K23:K24"/>
    <mergeCell ref="L23:L24"/>
    <mergeCell ref="K25:K26"/>
    <mergeCell ref="L25:L26"/>
    <mergeCell ref="B19:B20"/>
    <mergeCell ref="M19:M20"/>
    <mergeCell ref="B13:B14"/>
    <mergeCell ref="M13:M14"/>
    <mergeCell ref="B15:B16"/>
    <mergeCell ref="M15:M16"/>
    <mergeCell ref="M17:M18"/>
    <mergeCell ref="K17:K18"/>
    <mergeCell ref="K13:K14"/>
    <mergeCell ref="L13:L14"/>
    <mergeCell ref="K15:K16"/>
    <mergeCell ref="L15:L16"/>
  </mergeCells>
  <phoneticPr fontId="0" type="noConversion"/>
  <conditionalFormatting sqref="M5:M26">
    <cfRule type="cellIs" dxfId="3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4"/>
  <headerFooter alignWithMargins="0">
    <oddHeader>&amp;C&amp;"Arial,Fett"T  S  G  -  H  ü  t  t  e  n  a  b  r  e  c  h  n  u  n  g  -  S  t  a  n  d  :  Jan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view="pageLayout" zoomScaleNormal="100" workbookViewId="0">
      <selection activeCell="B5" sqref="B5:B6"/>
    </sheetView>
  </sheetViews>
  <sheetFormatPr baseColWidth="10" defaultColWidth="11.265625" defaultRowHeight="12.75"/>
  <cols>
    <col min="1" max="1" width="3.73046875" style="1" customWidth="1"/>
    <col min="2" max="2" width="23.1328125" style="1" customWidth="1"/>
    <col min="3" max="4" width="16.73046875" style="1" customWidth="1"/>
    <col min="5" max="5" width="15.59765625" style="1" customWidth="1"/>
    <col min="6" max="6" width="2.86328125" style="1" customWidth="1"/>
    <col min="7" max="9" width="10.1328125" style="1" customWidth="1"/>
    <col min="10" max="10" width="2.86328125" style="1" customWidth="1"/>
    <col min="11" max="13" width="9.265625" style="1" customWidth="1"/>
    <col min="14" max="14" width="8.73046875" style="1" customWidth="1"/>
    <col min="15" max="16384" width="11.265625" style="1"/>
  </cols>
  <sheetData>
    <row r="1" spans="1:13" ht="20.100000000000001" customHeight="1">
      <c r="A1" s="151" t="s">
        <v>29</v>
      </c>
      <c r="B1" s="159" t="s">
        <v>9</v>
      </c>
      <c r="C1" s="154" t="s">
        <v>28</v>
      </c>
      <c r="D1" s="154"/>
      <c r="E1" s="154"/>
      <c r="F1" s="164" t="s">
        <v>0</v>
      </c>
      <c r="G1" s="165"/>
      <c r="H1" s="165"/>
      <c r="I1" s="165"/>
      <c r="J1" s="166"/>
      <c r="K1" s="160" t="s">
        <v>1</v>
      </c>
      <c r="L1" s="160" t="s">
        <v>2</v>
      </c>
      <c r="M1" s="160" t="s">
        <v>3</v>
      </c>
    </row>
    <row r="2" spans="1:13" ht="28.35" customHeight="1">
      <c r="A2" s="152"/>
      <c r="B2" s="159"/>
      <c r="C2" s="155" t="s">
        <v>35</v>
      </c>
      <c r="D2" s="155" t="s">
        <v>46</v>
      </c>
      <c r="E2" s="155" t="s">
        <v>34</v>
      </c>
      <c r="F2" s="167" t="s">
        <v>90</v>
      </c>
      <c r="G2" s="168"/>
      <c r="H2" s="88" t="s">
        <v>91</v>
      </c>
      <c r="I2" s="169" t="s">
        <v>89</v>
      </c>
      <c r="J2" s="169"/>
      <c r="K2" s="160"/>
      <c r="L2" s="160"/>
      <c r="M2" s="160"/>
    </row>
    <row r="3" spans="1:13" ht="11.25" customHeight="1">
      <c r="A3" s="152"/>
      <c r="B3" s="159"/>
      <c r="C3" s="155"/>
      <c r="D3" s="155"/>
      <c r="E3" s="155"/>
      <c r="F3" s="170" t="s">
        <v>92</v>
      </c>
      <c r="G3" s="171"/>
      <c r="H3" s="172"/>
      <c r="I3" s="169"/>
      <c r="J3" s="169"/>
      <c r="K3" s="160"/>
      <c r="L3" s="160"/>
      <c r="M3" s="160"/>
    </row>
    <row r="4" spans="1:13" ht="18" customHeight="1">
      <c r="A4" s="152"/>
      <c r="B4" s="64" t="s">
        <v>24</v>
      </c>
      <c r="C4" s="52">
        <f>Gesamt!D13</f>
        <v>2.5</v>
      </c>
      <c r="D4" s="52">
        <f>Gesamt!D14</f>
        <v>2</v>
      </c>
      <c r="E4" s="52">
        <f>Gesamt!D15</f>
        <v>13</v>
      </c>
      <c r="F4" s="162">
        <f>Gesamt!D19</f>
        <v>17</v>
      </c>
      <c r="G4" s="163"/>
      <c r="H4" s="97">
        <f>Gesamt!D20</f>
        <v>23</v>
      </c>
      <c r="I4" s="162">
        <f>Gesamt!D24</f>
        <v>7</v>
      </c>
      <c r="J4" s="163"/>
      <c r="K4" s="53" t="s">
        <v>49</v>
      </c>
      <c r="L4" s="53" t="s">
        <v>49</v>
      </c>
      <c r="M4" s="53" t="s">
        <v>49</v>
      </c>
    </row>
    <row r="5" spans="1:13" ht="18" customHeight="1">
      <c r="A5" s="152"/>
      <c r="B5" s="161"/>
      <c r="C5" s="34"/>
      <c r="D5" s="54"/>
      <c r="E5" s="54"/>
      <c r="F5" s="89" t="s">
        <v>58</v>
      </c>
      <c r="G5" s="93"/>
      <c r="H5" s="93"/>
      <c r="I5" s="93"/>
      <c r="J5" s="89" t="s">
        <v>62</v>
      </c>
      <c r="K5" s="144">
        <f xml:space="preserve"> SUM(C6:E6,G6:I6)</f>
        <v>0</v>
      </c>
      <c r="L5" s="146"/>
      <c r="M5" s="143">
        <f>L5-K5</f>
        <v>0</v>
      </c>
    </row>
    <row r="6" spans="1:13" ht="18" customHeight="1">
      <c r="A6" s="152"/>
      <c r="B6" s="161"/>
      <c r="C6" s="55">
        <f>C5*$C$4</f>
        <v>0</v>
      </c>
      <c r="D6" s="55">
        <f>D5*$D$4</f>
        <v>0</v>
      </c>
      <c r="E6" s="55">
        <f>E5*$E$4</f>
        <v>0</v>
      </c>
      <c r="F6" s="89" t="s">
        <v>7</v>
      </c>
      <c r="G6" s="56">
        <f>$F$4*G5</f>
        <v>0</v>
      </c>
      <c r="H6" s="56">
        <f>$H$4*H5</f>
        <v>0</v>
      </c>
      <c r="I6" s="56">
        <f>$I$4*I5</f>
        <v>0</v>
      </c>
      <c r="J6" s="89" t="s">
        <v>63</v>
      </c>
      <c r="K6" s="145"/>
      <c r="L6" s="146"/>
      <c r="M6" s="143"/>
    </row>
    <row r="7" spans="1:13" ht="18" customHeight="1">
      <c r="A7" s="152"/>
      <c r="B7" s="142"/>
      <c r="C7" s="34"/>
      <c r="D7" s="54"/>
      <c r="E7" s="54"/>
      <c r="F7" s="89" t="s">
        <v>58</v>
      </c>
      <c r="G7" s="93"/>
      <c r="H7" s="93"/>
      <c r="I7" s="93"/>
      <c r="J7" s="89" t="s">
        <v>62</v>
      </c>
      <c r="K7" s="144">
        <f xml:space="preserve"> SUM(C8:E8,G8:I8)</f>
        <v>0</v>
      </c>
      <c r="L7" s="146"/>
      <c r="M7" s="143">
        <f>L7-K7</f>
        <v>0</v>
      </c>
    </row>
    <row r="8" spans="1:13" ht="18" customHeight="1">
      <c r="A8" s="152"/>
      <c r="B8" s="142"/>
      <c r="C8" s="55">
        <f>C7*$C$4</f>
        <v>0</v>
      </c>
      <c r="D8" s="55">
        <f>D7*$D$4</f>
        <v>0</v>
      </c>
      <c r="E8" s="55">
        <f>E7*$E$4</f>
        <v>0</v>
      </c>
      <c r="F8" s="89" t="s">
        <v>7</v>
      </c>
      <c r="G8" s="56">
        <f>$F$4*G7</f>
        <v>0</v>
      </c>
      <c r="H8" s="56">
        <f>$H$4*H7</f>
        <v>0</v>
      </c>
      <c r="I8" s="56">
        <f>$I$4*I7</f>
        <v>0</v>
      </c>
      <c r="J8" s="89" t="s">
        <v>63</v>
      </c>
      <c r="K8" s="145"/>
      <c r="L8" s="146"/>
      <c r="M8" s="143"/>
    </row>
    <row r="9" spans="1:13" ht="18" customHeight="1">
      <c r="A9" s="152"/>
      <c r="B9" s="142"/>
      <c r="C9" s="34"/>
      <c r="D9" s="54"/>
      <c r="E9" s="54"/>
      <c r="F9" s="89" t="s">
        <v>58</v>
      </c>
      <c r="G9" s="93"/>
      <c r="H9" s="93"/>
      <c r="I9" s="93"/>
      <c r="J9" s="89" t="s">
        <v>62</v>
      </c>
      <c r="K9" s="144">
        <f xml:space="preserve"> SUM(C10:E10,G10:I10)</f>
        <v>0</v>
      </c>
      <c r="L9" s="146"/>
      <c r="M9" s="143">
        <f>L9-K9</f>
        <v>0</v>
      </c>
    </row>
    <row r="10" spans="1:13" ht="18" customHeight="1">
      <c r="A10" s="152"/>
      <c r="B10" s="142"/>
      <c r="C10" s="55">
        <f>C9*$C$4</f>
        <v>0</v>
      </c>
      <c r="D10" s="55">
        <f>D9*$D$4</f>
        <v>0</v>
      </c>
      <c r="E10" s="55">
        <f>E9*$E$4</f>
        <v>0</v>
      </c>
      <c r="F10" s="89" t="s">
        <v>7</v>
      </c>
      <c r="G10" s="56">
        <f>$F$4*G9</f>
        <v>0</v>
      </c>
      <c r="H10" s="56">
        <f>$H$4*H9</f>
        <v>0</v>
      </c>
      <c r="I10" s="56">
        <f>$I$4*I9</f>
        <v>0</v>
      </c>
      <c r="J10" s="89" t="s">
        <v>63</v>
      </c>
      <c r="K10" s="145"/>
      <c r="L10" s="146"/>
      <c r="M10" s="143"/>
    </row>
    <row r="11" spans="1:13" ht="18" customHeight="1">
      <c r="A11" s="152"/>
      <c r="B11" s="142"/>
      <c r="C11" s="34"/>
      <c r="D11" s="54"/>
      <c r="E11" s="54"/>
      <c r="F11" s="89" t="s">
        <v>58</v>
      </c>
      <c r="G11" s="93"/>
      <c r="H11" s="93"/>
      <c r="I11" s="93"/>
      <c r="J11" s="89" t="s">
        <v>62</v>
      </c>
      <c r="K11" s="144">
        <f xml:space="preserve"> SUM(C12:E12,G12:I12)</f>
        <v>0</v>
      </c>
      <c r="L11" s="146"/>
      <c r="M11" s="143">
        <f>L11-K11</f>
        <v>0</v>
      </c>
    </row>
    <row r="12" spans="1:13" ht="18" customHeight="1">
      <c r="A12" s="152"/>
      <c r="B12" s="142"/>
      <c r="C12" s="55">
        <f>C11*$C$4</f>
        <v>0</v>
      </c>
      <c r="D12" s="55">
        <f>D11*$D$4</f>
        <v>0</v>
      </c>
      <c r="E12" s="55">
        <f>E11*$E$4</f>
        <v>0</v>
      </c>
      <c r="F12" s="89" t="s">
        <v>7</v>
      </c>
      <c r="G12" s="56">
        <f>$F$4*G11</f>
        <v>0</v>
      </c>
      <c r="H12" s="56">
        <f>$H$4*H11</f>
        <v>0</v>
      </c>
      <c r="I12" s="56">
        <f>$I$4*I11</f>
        <v>0</v>
      </c>
      <c r="J12" s="89" t="s">
        <v>63</v>
      </c>
      <c r="K12" s="145"/>
      <c r="L12" s="146"/>
      <c r="M12" s="143"/>
    </row>
    <row r="13" spans="1:13" ht="18" customHeight="1">
      <c r="A13" s="152"/>
      <c r="B13" s="142"/>
      <c r="C13" s="34"/>
      <c r="D13" s="54"/>
      <c r="E13" s="54"/>
      <c r="F13" s="89" t="s">
        <v>58</v>
      </c>
      <c r="G13" s="96"/>
      <c r="H13" s="96"/>
      <c r="I13" s="96"/>
      <c r="J13" s="89" t="s">
        <v>62</v>
      </c>
      <c r="K13" s="144">
        <f xml:space="preserve"> SUM(C14:E14,G14:I14)</f>
        <v>0</v>
      </c>
      <c r="L13" s="146"/>
      <c r="M13" s="143">
        <f>L13-K13</f>
        <v>0</v>
      </c>
    </row>
    <row r="14" spans="1:13" ht="18" customHeight="1">
      <c r="A14" s="152"/>
      <c r="B14" s="142"/>
      <c r="C14" s="55">
        <f>C13*$C$4</f>
        <v>0</v>
      </c>
      <c r="D14" s="55">
        <f>D13*$D$4</f>
        <v>0</v>
      </c>
      <c r="E14" s="55">
        <f>E13*$E$4</f>
        <v>0</v>
      </c>
      <c r="F14" s="89" t="s">
        <v>7</v>
      </c>
      <c r="G14" s="56">
        <f>$F$4*G13</f>
        <v>0</v>
      </c>
      <c r="H14" s="56">
        <f>$H$4*H13</f>
        <v>0</v>
      </c>
      <c r="I14" s="56">
        <f>$I$4*I13</f>
        <v>0</v>
      </c>
      <c r="J14" s="89" t="s">
        <v>63</v>
      </c>
      <c r="K14" s="145"/>
      <c r="L14" s="146"/>
      <c r="M14" s="143"/>
    </row>
    <row r="15" spans="1:13" ht="18" customHeight="1">
      <c r="A15" s="152"/>
      <c r="B15" s="142"/>
      <c r="C15" s="34"/>
      <c r="D15" s="54"/>
      <c r="E15" s="54"/>
      <c r="F15" s="89" t="s">
        <v>58</v>
      </c>
      <c r="G15" s="96"/>
      <c r="H15" s="96"/>
      <c r="I15" s="96"/>
      <c r="J15" s="89" t="s">
        <v>62</v>
      </c>
      <c r="K15" s="144">
        <f xml:space="preserve"> SUM(C16:E16,G16:I16)</f>
        <v>0</v>
      </c>
      <c r="L15" s="146"/>
      <c r="M15" s="143">
        <f>L15-K15</f>
        <v>0</v>
      </c>
    </row>
    <row r="16" spans="1:13" ht="18" customHeight="1">
      <c r="A16" s="152"/>
      <c r="B16" s="142"/>
      <c r="C16" s="55">
        <f>C15*$C$4</f>
        <v>0</v>
      </c>
      <c r="D16" s="55">
        <f>D15*$D$4</f>
        <v>0</v>
      </c>
      <c r="E16" s="55">
        <f>E15*$E$4</f>
        <v>0</v>
      </c>
      <c r="F16" s="89" t="s">
        <v>7</v>
      </c>
      <c r="G16" s="56">
        <f>$F$4*G15</f>
        <v>0</v>
      </c>
      <c r="H16" s="56">
        <f>$H$4*H15</f>
        <v>0</v>
      </c>
      <c r="I16" s="56">
        <f>$I$4*I15</f>
        <v>0</v>
      </c>
      <c r="J16" s="89" t="s">
        <v>63</v>
      </c>
      <c r="K16" s="145"/>
      <c r="L16" s="146"/>
      <c r="M16" s="143"/>
    </row>
    <row r="17" spans="1:13" ht="18" customHeight="1">
      <c r="A17" s="152"/>
      <c r="B17" s="142"/>
      <c r="C17" s="34"/>
      <c r="D17" s="54"/>
      <c r="E17" s="54"/>
      <c r="F17" s="89" t="s">
        <v>58</v>
      </c>
      <c r="G17" s="96"/>
      <c r="H17" s="96"/>
      <c r="I17" s="96"/>
      <c r="J17" s="89" t="s">
        <v>62</v>
      </c>
      <c r="K17" s="144">
        <f xml:space="preserve"> SUM(C18:E18,G18:I18)</f>
        <v>0</v>
      </c>
      <c r="L17" s="146"/>
      <c r="M17" s="143">
        <f>L17-K17</f>
        <v>0</v>
      </c>
    </row>
    <row r="18" spans="1:13" ht="18" customHeight="1">
      <c r="A18" s="152"/>
      <c r="B18" s="142"/>
      <c r="C18" s="55">
        <f>C17*$C$4</f>
        <v>0</v>
      </c>
      <c r="D18" s="55">
        <f>D17*$D$4</f>
        <v>0</v>
      </c>
      <c r="E18" s="55">
        <f>E17*$E$4</f>
        <v>0</v>
      </c>
      <c r="F18" s="89" t="s">
        <v>7</v>
      </c>
      <c r="G18" s="56">
        <f>$F$4*G17</f>
        <v>0</v>
      </c>
      <c r="H18" s="56">
        <f>$H$4*H17</f>
        <v>0</v>
      </c>
      <c r="I18" s="56">
        <f>$I$4*I17</f>
        <v>0</v>
      </c>
      <c r="J18" s="89" t="s">
        <v>63</v>
      </c>
      <c r="K18" s="145"/>
      <c r="L18" s="146"/>
      <c r="M18" s="143"/>
    </row>
    <row r="19" spans="1:13" ht="18" customHeight="1">
      <c r="A19" s="152"/>
      <c r="B19" s="142"/>
      <c r="C19" s="34"/>
      <c r="D19" s="54"/>
      <c r="E19" s="54"/>
      <c r="F19" s="89" t="s">
        <v>58</v>
      </c>
      <c r="G19" s="96"/>
      <c r="H19" s="96"/>
      <c r="I19" s="96"/>
      <c r="J19" s="89" t="s">
        <v>58</v>
      </c>
      <c r="K19" s="144">
        <f xml:space="preserve"> SUM(C20:E20,G20:I20)</f>
        <v>0</v>
      </c>
      <c r="L19" s="146"/>
      <c r="M19" s="143">
        <f>L19-K19</f>
        <v>0</v>
      </c>
    </row>
    <row r="20" spans="1:13" ht="18" customHeight="1">
      <c r="A20" s="152"/>
      <c r="B20" s="142"/>
      <c r="C20" s="55">
        <f>C19*$C$4</f>
        <v>0</v>
      </c>
      <c r="D20" s="55">
        <f>D19*$D$4</f>
        <v>0</v>
      </c>
      <c r="E20" s="55">
        <f>E19*$E$4</f>
        <v>0</v>
      </c>
      <c r="F20" s="89" t="s">
        <v>7</v>
      </c>
      <c r="G20" s="56">
        <f>$F$4*G19</f>
        <v>0</v>
      </c>
      <c r="H20" s="56">
        <f>$H$4*H19</f>
        <v>0</v>
      </c>
      <c r="I20" s="56">
        <f>$I$4*I19</f>
        <v>0</v>
      </c>
      <c r="J20" s="89" t="s">
        <v>7</v>
      </c>
      <c r="K20" s="145"/>
      <c r="L20" s="146"/>
      <c r="M20" s="143"/>
    </row>
    <row r="21" spans="1:13" ht="18" customHeight="1">
      <c r="A21" s="152"/>
      <c r="B21" s="142"/>
      <c r="C21" s="34"/>
      <c r="D21" s="54"/>
      <c r="E21" s="54"/>
      <c r="F21" s="89" t="s">
        <v>58</v>
      </c>
      <c r="G21" s="93"/>
      <c r="H21" s="93"/>
      <c r="I21" s="93"/>
      <c r="J21" s="89" t="s">
        <v>58</v>
      </c>
      <c r="K21" s="144">
        <f xml:space="preserve"> SUM(C22:E22,G22:I22)</f>
        <v>0</v>
      </c>
      <c r="L21" s="146"/>
      <c r="M21" s="143">
        <f>L21-K21</f>
        <v>0</v>
      </c>
    </row>
    <row r="22" spans="1:13" ht="18" customHeight="1">
      <c r="A22" s="152"/>
      <c r="B22" s="142"/>
      <c r="C22" s="55">
        <f>C21*$C$4</f>
        <v>0</v>
      </c>
      <c r="D22" s="55">
        <f>D21*$D$4</f>
        <v>0</v>
      </c>
      <c r="E22" s="55">
        <f>E21*$E$4</f>
        <v>0</v>
      </c>
      <c r="F22" s="89" t="s">
        <v>7</v>
      </c>
      <c r="G22" s="56">
        <f>$F$4*G21</f>
        <v>0</v>
      </c>
      <c r="H22" s="56">
        <f>$H$4*H21</f>
        <v>0</v>
      </c>
      <c r="I22" s="56">
        <f>$I$4*I21</f>
        <v>0</v>
      </c>
      <c r="J22" s="89" t="s">
        <v>7</v>
      </c>
      <c r="K22" s="145"/>
      <c r="L22" s="146"/>
      <c r="M22" s="143"/>
    </row>
    <row r="23" spans="1:13" ht="18" customHeight="1">
      <c r="A23" s="152"/>
      <c r="B23" s="142"/>
      <c r="C23" s="34"/>
      <c r="D23" s="54"/>
      <c r="E23" s="54"/>
      <c r="F23" s="89" t="s">
        <v>58</v>
      </c>
      <c r="G23" s="93"/>
      <c r="H23" s="93"/>
      <c r="I23" s="93"/>
      <c r="J23" s="89" t="s">
        <v>58</v>
      </c>
      <c r="K23" s="144">
        <f xml:space="preserve"> SUM(C24:E24,G24:I24)</f>
        <v>0</v>
      </c>
      <c r="L23" s="146"/>
      <c r="M23" s="143">
        <f>L23-K23</f>
        <v>0</v>
      </c>
    </row>
    <row r="24" spans="1:13" ht="18" customHeight="1">
      <c r="A24" s="152"/>
      <c r="B24" s="142"/>
      <c r="C24" s="55">
        <f>C23*$C$4</f>
        <v>0</v>
      </c>
      <c r="D24" s="55">
        <f>D23*$D$4</f>
        <v>0</v>
      </c>
      <c r="E24" s="55">
        <f>E23*$E$4</f>
        <v>0</v>
      </c>
      <c r="F24" s="89" t="s">
        <v>7</v>
      </c>
      <c r="G24" s="56">
        <f>$F$4*G23</f>
        <v>0</v>
      </c>
      <c r="H24" s="56">
        <f>$H$4*H23</f>
        <v>0</v>
      </c>
      <c r="I24" s="56">
        <f>$I$4*I23</f>
        <v>0</v>
      </c>
      <c r="J24" s="89" t="s">
        <v>7</v>
      </c>
      <c r="K24" s="145"/>
      <c r="L24" s="146"/>
      <c r="M24" s="143"/>
    </row>
    <row r="25" spans="1:13" ht="18" customHeight="1">
      <c r="A25" s="152"/>
      <c r="B25" s="142"/>
      <c r="C25" s="34"/>
      <c r="D25" s="54"/>
      <c r="E25" s="54"/>
      <c r="F25" s="89" t="s">
        <v>58</v>
      </c>
      <c r="G25" s="93"/>
      <c r="H25" s="93"/>
      <c r="I25" s="93"/>
      <c r="J25" s="89" t="s">
        <v>58</v>
      </c>
      <c r="K25" s="144">
        <f xml:space="preserve"> SUM(C26:E26,G26:I26)</f>
        <v>0</v>
      </c>
      <c r="L25" s="146"/>
      <c r="M25" s="143">
        <f>L25-K25</f>
        <v>0</v>
      </c>
    </row>
    <row r="26" spans="1:13" ht="18" customHeight="1" thickBot="1">
      <c r="A26" s="152"/>
      <c r="B26" s="158"/>
      <c r="C26" s="59">
        <f>C25*$C$4</f>
        <v>0</v>
      </c>
      <c r="D26" s="59">
        <f>D25*$D$4</f>
        <v>0</v>
      </c>
      <c r="E26" s="59">
        <f>E25*$E$4</f>
        <v>0</v>
      </c>
      <c r="F26" s="89" t="s">
        <v>7</v>
      </c>
      <c r="G26" s="56">
        <f>$F$4*G25</f>
        <v>0</v>
      </c>
      <c r="H26" s="56">
        <f>$H$4*H25</f>
        <v>0</v>
      </c>
      <c r="I26" s="56">
        <f>$I$4*I25</f>
        <v>0</v>
      </c>
      <c r="J26" s="89" t="s">
        <v>7</v>
      </c>
      <c r="K26" s="145"/>
      <c r="L26" s="148"/>
      <c r="M26" s="147"/>
    </row>
    <row r="27" spans="1:13" ht="18" customHeight="1" thickTop="1">
      <c r="A27" s="152"/>
      <c r="B27" s="65" t="s">
        <v>31</v>
      </c>
      <c r="C27" s="60">
        <f t="shared" ref="C27:E28" si="0">SUM(C5,C7,C9,C11,C13,C15,C17,C19,C21,C23,C25)</f>
        <v>0</v>
      </c>
      <c r="D27" s="60">
        <f t="shared" si="0"/>
        <v>0</v>
      </c>
      <c r="E27" s="60">
        <f t="shared" si="0"/>
        <v>0</v>
      </c>
      <c r="F27" s="90" t="s">
        <v>58</v>
      </c>
      <c r="G27" s="60">
        <f t="shared" ref="G27:I28" si="1">SUM(G5,G7,G9,G11,G13,G15,G17,G19,G21,G23,G25)</f>
        <v>0</v>
      </c>
      <c r="H27" s="60">
        <f t="shared" si="1"/>
        <v>0</v>
      </c>
      <c r="I27" s="60">
        <f t="shared" si="1"/>
        <v>0</v>
      </c>
      <c r="J27" s="61" t="s">
        <v>62</v>
      </c>
      <c r="K27" s="149">
        <f>SUM(K5:K26)</f>
        <v>0</v>
      </c>
      <c r="L27" s="149">
        <f>SUM(L5:L26)</f>
        <v>0</v>
      </c>
      <c r="M27" s="149">
        <f>SUM(M5:M26)</f>
        <v>0</v>
      </c>
    </row>
    <row r="28" spans="1:13" ht="18" customHeight="1">
      <c r="A28" s="152"/>
      <c r="B28" s="66" t="s">
        <v>53</v>
      </c>
      <c r="C28" s="55">
        <f t="shared" si="0"/>
        <v>0</v>
      </c>
      <c r="D28" s="55">
        <f t="shared" si="0"/>
        <v>0</v>
      </c>
      <c r="E28" s="55">
        <f t="shared" si="0"/>
        <v>0</v>
      </c>
      <c r="F28" s="89" t="s">
        <v>7</v>
      </c>
      <c r="G28" s="55">
        <f t="shared" si="1"/>
        <v>0</v>
      </c>
      <c r="H28" s="55">
        <f t="shared" si="1"/>
        <v>0</v>
      </c>
      <c r="I28" s="55">
        <f t="shared" si="1"/>
        <v>0</v>
      </c>
      <c r="J28" s="58" t="s">
        <v>7</v>
      </c>
      <c r="K28" s="150"/>
      <c r="L28" s="150"/>
      <c r="M28" s="150"/>
    </row>
    <row r="29" spans="1:13" ht="8.1" customHeight="1">
      <c r="A29" s="152"/>
      <c r="B29" s="62"/>
      <c r="C29" s="62"/>
      <c r="D29" s="62"/>
      <c r="E29" s="62"/>
      <c r="F29" s="91"/>
      <c r="G29" s="91"/>
      <c r="H29" s="91"/>
      <c r="I29" s="91"/>
      <c r="J29" s="91"/>
      <c r="K29" s="94"/>
      <c r="L29" s="94"/>
      <c r="M29" s="94"/>
    </row>
    <row r="30" spans="1:13" ht="18" customHeight="1">
      <c r="A30" s="152"/>
      <c r="B30" s="67" t="s">
        <v>93</v>
      </c>
      <c r="C30" s="57">
        <f>C27+Blatt_1!C30</f>
        <v>0</v>
      </c>
      <c r="D30" s="57">
        <f>D27+Blatt_1!D30</f>
        <v>0</v>
      </c>
      <c r="E30" s="57">
        <f>E27+Blatt_1!E30</f>
        <v>0</v>
      </c>
      <c r="F30" s="87" t="s">
        <v>59</v>
      </c>
      <c r="G30" s="57">
        <f>G27+Blatt_1!G30</f>
        <v>0</v>
      </c>
      <c r="H30" s="57">
        <f>H27+Blatt_1!H30</f>
        <v>0</v>
      </c>
      <c r="I30" s="57">
        <f>I27+Blatt_1!I30</f>
        <v>0</v>
      </c>
      <c r="J30" s="87" t="s">
        <v>61</v>
      </c>
      <c r="K30" s="156">
        <f>K27+Blatt_1!K30</f>
        <v>0</v>
      </c>
      <c r="L30" s="156">
        <f>L27+Blatt_1!L30</f>
        <v>0</v>
      </c>
      <c r="M30" s="156">
        <f>M27+Blatt_1!M30</f>
        <v>0</v>
      </c>
    </row>
    <row r="31" spans="1:13" ht="18" customHeight="1">
      <c r="A31" s="153"/>
      <c r="B31" s="95" t="s">
        <v>66</v>
      </c>
      <c r="C31" s="55">
        <f>C28+Blatt_1!C31</f>
        <v>0</v>
      </c>
      <c r="D31" s="55">
        <f>D28+Blatt_1!D31</f>
        <v>0</v>
      </c>
      <c r="E31" s="55">
        <f>E28+Blatt_1!E31</f>
        <v>0</v>
      </c>
      <c r="F31" s="87" t="s">
        <v>60</v>
      </c>
      <c r="G31" s="55">
        <f>G28+Blatt_1!G31</f>
        <v>0</v>
      </c>
      <c r="H31" s="55">
        <f>H28+Blatt_1!H31</f>
        <v>0</v>
      </c>
      <c r="I31" s="55">
        <f>I28+Blatt_1!I31</f>
        <v>0</v>
      </c>
      <c r="J31" s="87" t="s">
        <v>60</v>
      </c>
      <c r="K31" s="157"/>
      <c r="L31" s="157"/>
      <c r="M31" s="157"/>
    </row>
    <row r="32" spans="1:13" ht="18" customHeight="1">
      <c r="A32" s="26"/>
      <c r="B32" s="27"/>
      <c r="C32" s="28"/>
      <c r="D32" s="28"/>
      <c r="E32" s="28"/>
      <c r="F32" s="20"/>
      <c r="G32" s="92"/>
      <c r="H32" s="92"/>
      <c r="I32" s="92"/>
      <c r="J32" s="20"/>
      <c r="K32" s="29"/>
      <c r="L32" s="29"/>
      <c r="M32" s="30"/>
    </row>
    <row r="33" spans="7:11">
      <c r="G33" s="6"/>
      <c r="K33" s="7"/>
    </row>
  </sheetData>
  <sheetProtection algorithmName="SHA-512" hashValue="QGX+2VTn5OaqDy6ln0QcTXA74WC42Is+B5zMpchMBpFWZjw4oA5yI99CLAqp0AmQLEOBmYjhhG2Ae0f/YSZ8fg==" saltValue="8YzgKW5x3pl/aUmQ+WuYaQ==" spinCount="100000" sheet="1" selectLockedCells="1"/>
  <mergeCells count="65">
    <mergeCell ref="I4:J4"/>
    <mergeCell ref="K5:K6"/>
    <mergeCell ref="L5:L6"/>
    <mergeCell ref="K7:K8"/>
    <mergeCell ref="L7:L8"/>
    <mergeCell ref="A1:A31"/>
    <mergeCell ref="B1:B3"/>
    <mergeCell ref="C1:E1"/>
    <mergeCell ref="M1:M3"/>
    <mergeCell ref="F4:G4"/>
    <mergeCell ref="B5:B6"/>
    <mergeCell ref="M5:M6"/>
    <mergeCell ref="B9:B10"/>
    <mergeCell ref="M9:M10"/>
    <mergeCell ref="B13:B14"/>
    <mergeCell ref="M13:M14"/>
    <mergeCell ref="B17:B18"/>
    <mergeCell ref="M17:M18"/>
    <mergeCell ref="B21:B22"/>
    <mergeCell ref="M21:M22"/>
    <mergeCell ref="C2:C3"/>
    <mergeCell ref="D2:D3"/>
    <mergeCell ref="E2:E3"/>
    <mergeCell ref="F1:J1"/>
    <mergeCell ref="K1:K3"/>
    <mergeCell ref="L1:L3"/>
    <mergeCell ref="F2:G2"/>
    <mergeCell ref="I2:J3"/>
    <mergeCell ref="F3:H3"/>
    <mergeCell ref="B7:B8"/>
    <mergeCell ref="M7:M8"/>
    <mergeCell ref="B11:B12"/>
    <mergeCell ref="M11:M12"/>
    <mergeCell ref="K9:K10"/>
    <mergeCell ref="L9:L10"/>
    <mergeCell ref="K11:K12"/>
    <mergeCell ref="L11:L12"/>
    <mergeCell ref="B15:B16"/>
    <mergeCell ref="M15:M16"/>
    <mergeCell ref="K13:K14"/>
    <mergeCell ref="L13:L14"/>
    <mergeCell ref="K15:K16"/>
    <mergeCell ref="L15:L16"/>
    <mergeCell ref="B19:B20"/>
    <mergeCell ref="M19:M20"/>
    <mergeCell ref="K17:K18"/>
    <mergeCell ref="L17:L18"/>
    <mergeCell ref="K19:K20"/>
    <mergeCell ref="L19:L20"/>
    <mergeCell ref="B23:B24"/>
    <mergeCell ref="M23:M24"/>
    <mergeCell ref="K21:K22"/>
    <mergeCell ref="L21:L22"/>
    <mergeCell ref="K23:K24"/>
    <mergeCell ref="L23:L24"/>
    <mergeCell ref="M30:M31"/>
    <mergeCell ref="B25:B26"/>
    <mergeCell ref="M25:M26"/>
    <mergeCell ref="M27:M28"/>
    <mergeCell ref="K25:K26"/>
    <mergeCell ref="L25:L26"/>
    <mergeCell ref="K27:K28"/>
    <mergeCell ref="L27:L28"/>
    <mergeCell ref="K30:K31"/>
    <mergeCell ref="L30:L31"/>
  </mergeCells>
  <conditionalFormatting sqref="M5:M26">
    <cfRule type="cellIs" dxfId="2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Jan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view="pageLayout" zoomScaleNormal="100" workbookViewId="0">
      <selection activeCell="B5" sqref="B5:B6"/>
    </sheetView>
  </sheetViews>
  <sheetFormatPr baseColWidth="10" defaultColWidth="11.265625" defaultRowHeight="12.75"/>
  <cols>
    <col min="1" max="1" width="3.73046875" style="1" customWidth="1"/>
    <col min="2" max="2" width="23.1328125" style="1" customWidth="1"/>
    <col min="3" max="4" width="16.73046875" style="1" customWidth="1"/>
    <col min="5" max="5" width="15.59765625" style="1" customWidth="1"/>
    <col min="6" max="6" width="2.86328125" style="1" customWidth="1"/>
    <col min="7" max="9" width="10.1328125" style="1" customWidth="1"/>
    <col min="10" max="10" width="2.86328125" style="1" customWidth="1"/>
    <col min="11" max="13" width="9.265625" style="1" customWidth="1"/>
    <col min="14" max="14" width="8.73046875" style="1" customWidth="1"/>
    <col min="15" max="16384" width="11.265625" style="1"/>
  </cols>
  <sheetData>
    <row r="1" spans="1:13" ht="20.100000000000001" customHeight="1">
      <c r="A1" s="151" t="s">
        <v>32</v>
      </c>
      <c r="B1" s="159" t="s">
        <v>11</v>
      </c>
      <c r="C1" s="154" t="s">
        <v>28</v>
      </c>
      <c r="D1" s="154"/>
      <c r="E1" s="154"/>
      <c r="F1" s="164" t="s">
        <v>0</v>
      </c>
      <c r="G1" s="165"/>
      <c r="H1" s="165"/>
      <c r="I1" s="165"/>
      <c r="J1" s="166"/>
      <c r="K1" s="160" t="s">
        <v>1</v>
      </c>
      <c r="L1" s="160" t="s">
        <v>2</v>
      </c>
      <c r="M1" s="160" t="s">
        <v>3</v>
      </c>
    </row>
    <row r="2" spans="1:13" ht="28.35" customHeight="1">
      <c r="A2" s="152"/>
      <c r="B2" s="159"/>
      <c r="C2" s="155" t="s">
        <v>35</v>
      </c>
      <c r="D2" s="155" t="s">
        <v>46</v>
      </c>
      <c r="E2" s="155" t="s">
        <v>34</v>
      </c>
      <c r="F2" s="167" t="s">
        <v>90</v>
      </c>
      <c r="G2" s="168"/>
      <c r="H2" s="88" t="s">
        <v>91</v>
      </c>
      <c r="I2" s="169" t="s">
        <v>89</v>
      </c>
      <c r="J2" s="169"/>
      <c r="K2" s="160"/>
      <c r="L2" s="160"/>
      <c r="M2" s="160"/>
    </row>
    <row r="3" spans="1:13" ht="11.25" customHeight="1">
      <c r="A3" s="152"/>
      <c r="B3" s="159"/>
      <c r="C3" s="155"/>
      <c r="D3" s="155"/>
      <c r="E3" s="155"/>
      <c r="F3" s="170" t="s">
        <v>92</v>
      </c>
      <c r="G3" s="171"/>
      <c r="H3" s="172"/>
      <c r="I3" s="169"/>
      <c r="J3" s="169"/>
      <c r="K3" s="160"/>
      <c r="L3" s="160"/>
      <c r="M3" s="160"/>
    </row>
    <row r="4" spans="1:13" ht="18" customHeight="1">
      <c r="A4" s="152"/>
      <c r="B4" s="64" t="s">
        <v>24</v>
      </c>
      <c r="C4" s="52">
        <f>Gesamt!D13</f>
        <v>2.5</v>
      </c>
      <c r="D4" s="52">
        <f>Gesamt!D14</f>
        <v>2</v>
      </c>
      <c r="E4" s="52">
        <f>Gesamt!D15</f>
        <v>13</v>
      </c>
      <c r="F4" s="162">
        <f>Gesamt!D19</f>
        <v>17</v>
      </c>
      <c r="G4" s="163"/>
      <c r="H4" s="97">
        <f>Gesamt!D20</f>
        <v>23</v>
      </c>
      <c r="I4" s="162">
        <f>Gesamt!D24</f>
        <v>7</v>
      </c>
      <c r="J4" s="163"/>
      <c r="K4" s="53" t="s">
        <v>49</v>
      </c>
      <c r="L4" s="53" t="s">
        <v>49</v>
      </c>
      <c r="M4" s="53" t="s">
        <v>49</v>
      </c>
    </row>
    <row r="5" spans="1:13" ht="18" customHeight="1">
      <c r="A5" s="152"/>
      <c r="B5" s="161"/>
      <c r="C5" s="34"/>
      <c r="D5" s="54"/>
      <c r="E5" s="54"/>
      <c r="F5" s="89" t="s">
        <v>58</v>
      </c>
      <c r="G5" s="93"/>
      <c r="H5" s="93"/>
      <c r="I5" s="93"/>
      <c r="J5" s="89" t="s">
        <v>62</v>
      </c>
      <c r="K5" s="144">
        <f xml:space="preserve"> SUM(C6:E6,G6:I6)</f>
        <v>0</v>
      </c>
      <c r="L5" s="146"/>
      <c r="M5" s="143">
        <f>L5-K5</f>
        <v>0</v>
      </c>
    </row>
    <row r="6" spans="1:13" ht="18" customHeight="1">
      <c r="A6" s="152"/>
      <c r="B6" s="161"/>
      <c r="C6" s="55">
        <f>C5*$C$4</f>
        <v>0</v>
      </c>
      <c r="D6" s="55">
        <f>D5*$D$4</f>
        <v>0</v>
      </c>
      <c r="E6" s="55">
        <f>E5*$E$4</f>
        <v>0</v>
      </c>
      <c r="F6" s="89" t="s">
        <v>7</v>
      </c>
      <c r="G6" s="56">
        <f>$F$4*G5</f>
        <v>0</v>
      </c>
      <c r="H6" s="56">
        <f>$H$4*H5</f>
        <v>0</v>
      </c>
      <c r="I6" s="56">
        <f>$I$4*I5</f>
        <v>0</v>
      </c>
      <c r="J6" s="89" t="s">
        <v>63</v>
      </c>
      <c r="K6" s="145"/>
      <c r="L6" s="146"/>
      <c r="M6" s="143"/>
    </row>
    <row r="7" spans="1:13" ht="18" customHeight="1">
      <c r="A7" s="152"/>
      <c r="B7" s="142"/>
      <c r="C7" s="34"/>
      <c r="D7" s="54"/>
      <c r="E7" s="54"/>
      <c r="F7" s="89" t="s">
        <v>58</v>
      </c>
      <c r="G7" s="93"/>
      <c r="H7" s="93"/>
      <c r="I7" s="93"/>
      <c r="J7" s="89" t="s">
        <v>62</v>
      </c>
      <c r="K7" s="144">
        <f xml:space="preserve"> SUM(C8:E8,G8:I8)</f>
        <v>0</v>
      </c>
      <c r="L7" s="146"/>
      <c r="M7" s="143">
        <f>L7-K7</f>
        <v>0</v>
      </c>
    </row>
    <row r="8" spans="1:13" ht="18" customHeight="1">
      <c r="A8" s="152"/>
      <c r="B8" s="142"/>
      <c r="C8" s="55">
        <f>C7*$C$4</f>
        <v>0</v>
      </c>
      <c r="D8" s="55">
        <f>D7*$D$4</f>
        <v>0</v>
      </c>
      <c r="E8" s="55">
        <f>E7*$E$4</f>
        <v>0</v>
      </c>
      <c r="F8" s="89" t="s">
        <v>7</v>
      </c>
      <c r="G8" s="56">
        <f>$F$4*G7</f>
        <v>0</v>
      </c>
      <c r="H8" s="56">
        <f>$H$4*H7</f>
        <v>0</v>
      </c>
      <c r="I8" s="56">
        <f>$I$4*I7</f>
        <v>0</v>
      </c>
      <c r="J8" s="89" t="s">
        <v>63</v>
      </c>
      <c r="K8" s="145"/>
      <c r="L8" s="146"/>
      <c r="M8" s="143"/>
    </row>
    <row r="9" spans="1:13" ht="18" customHeight="1">
      <c r="A9" s="152"/>
      <c r="B9" s="142"/>
      <c r="C9" s="34"/>
      <c r="D9" s="54"/>
      <c r="E9" s="54"/>
      <c r="F9" s="89" t="s">
        <v>58</v>
      </c>
      <c r="G9" s="93"/>
      <c r="H9" s="93"/>
      <c r="I9" s="93"/>
      <c r="J9" s="89" t="s">
        <v>62</v>
      </c>
      <c r="K9" s="144">
        <f xml:space="preserve"> SUM(C10:E10,G10:I10)</f>
        <v>0</v>
      </c>
      <c r="L9" s="146"/>
      <c r="M9" s="143">
        <f>L9-K9</f>
        <v>0</v>
      </c>
    </row>
    <row r="10" spans="1:13" ht="18" customHeight="1">
      <c r="A10" s="152"/>
      <c r="B10" s="142"/>
      <c r="C10" s="55">
        <f>C9*$C$4</f>
        <v>0</v>
      </c>
      <c r="D10" s="55">
        <f>D9*$D$4</f>
        <v>0</v>
      </c>
      <c r="E10" s="55">
        <f>E9*$E$4</f>
        <v>0</v>
      </c>
      <c r="F10" s="89" t="s">
        <v>7</v>
      </c>
      <c r="G10" s="56">
        <f>$F$4*G9</f>
        <v>0</v>
      </c>
      <c r="H10" s="56">
        <f>$H$4*H9</f>
        <v>0</v>
      </c>
      <c r="I10" s="56">
        <f>$I$4*I9</f>
        <v>0</v>
      </c>
      <c r="J10" s="89" t="s">
        <v>63</v>
      </c>
      <c r="K10" s="145"/>
      <c r="L10" s="146"/>
      <c r="M10" s="143"/>
    </row>
    <row r="11" spans="1:13" ht="18" customHeight="1">
      <c r="A11" s="152"/>
      <c r="B11" s="142"/>
      <c r="C11" s="34"/>
      <c r="D11" s="54"/>
      <c r="E11" s="54"/>
      <c r="F11" s="89" t="s">
        <v>58</v>
      </c>
      <c r="G11" s="93"/>
      <c r="H11" s="93"/>
      <c r="I11" s="93"/>
      <c r="J11" s="89" t="s">
        <v>62</v>
      </c>
      <c r="K11" s="144">
        <f xml:space="preserve"> SUM(C12:E12,G12:I12)</f>
        <v>0</v>
      </c>
      <c r="L11" s="146"/>
      <c r="M11" s="143">
        <f>L11-K11</f>
        <v>0</v>
      </c>
    </row>
    <row r="12" spans="1:13" ht="18" customHeight="1">
      <c r="A12" s="152"/>
      <c r="B12" s="142"/>
      <c r="C12" s="55">
        <f>C11*$C$4</f>
        <v>0</v>
      </c>
      <c r="D12" s="55">
        <f>D11*$D$4</f>
        <v>0</v>
      </c>
      <c r="E12" s="55">
        <f>E11*$E$4</f>
        <v>0</v>
      </c>
      <c r="F12" s="89" t="s">
        <v>7</v>
      </c>
      <c r="G12" s="56">
        <f>$F$4*G11</f>
        <v>0</v>
      </c>
      <c r="H12" s="56">
        <f>$H$4*H11</f>
        <v>0</v>
      </c>
      <c r="I12" s="56">
        <f>$I$4*I11</f>
        <v>0</v>
      </c>
      <c r="J12" s="89" t="s">
        <v>63</v>
      </c>
      <c r="K12" s="145"/>
      <c r="L12" s="146"/>
      <c r="M12" s="143"/>
    </row>
    <row r="13" spans="1:13" ht="18" customHeight="1">
      <c r="A13" s="152"/>
      <c r="B13" s="142"/>
      <c r="C13" s="34"/>
      <c r="D13" s="54"/>
      <c r="E13" s="54"/>
      <c r="F13" s="89" t="s">
        <v>58</v>
      </c>
      <c r="G13" s="96"/>
      <c r="H13" s="96"/>
      <c r="I13" s="96"/>
      <c r="J13" s="89" t="s">
        <v>62</v>
      </c>
      <c r="K13" s="144">
        <f xml:space="preserve"> SUM(C14:E14,G14:I14)</f>
        <v>0</v>
      </c>
      <c r="L13" s="146"/>
      <c r="M13" s="143">
        <f>L13-K13</f>
        <v>0</v>
      </c>
    </row>
    <row r="14" spans="1:13" ht="18" customHeight="1">
      <c r="A14" s="152"/>
      <c r="B14" s="142"/>
      <c r="C14" s="55">
        <f>C13*$C$4</f>
        <v>0</v>
      </c>
      <c r="D14" s="55">
        <f>D13*$D$4</f>
        <v>0</v>
      </c>
      <c r="E14" s="55">
        <f>E13*$E$4</f>
        <v>0</v>
      </c>
      <c r="F14" s="89" t="s">
        <v>7</v>
      </c>
      <c r="G14" s="56">
        <f>$F$4*G13</f>
        <v>0</v>
      </c>
      <c r="H14" s="56">
        <f>$H$4*H13</f>
        <v>0</v>
      </c>
      <c r="I14" s="56">
        <f>$I$4*I13</f>
        <v>0</v>
      </c>
      <c r="J14" s="89" t="s">
        <v>63</v>
      </c>
      <c r="K14" s="145"/>
      <c r="L14" s="146"/>
      <c r="M14" s="143"/>
    </row>
    <row r="15" spans="1:13" ht="18" customHeight="1">
      <c r="A15" s="152"/>
      <c r="B15" s="142"/>
      <c r="C15" s="34"/>
      <c r="D15" s="54"/>
      <c r="E15" s="54"/>
      <c r="F15" s="89" t="s">
        <v>58</v>
      </c>
      <c r="G15" s="96"/>
      <c r="H15" s="96"/>
      <c r="I15" s="96"/>
      <c r="J15" s="89" t="s">
        <v>62</v>
      </c>
      <c r="K15" s="144">
        <f xml:space="preserve"> SUM(C16:E16,G16:I16)</f>
        <v>0</v>
      </c>
      <c r="L15" s="146"/>
      <c r="M15" s="143">
        <f>L15-K15</f>
        <v>0</v>
      </c>
    </row>
    <row r="16" spans="1:13" ht="18" customHeight="1">
      <c r="A16" s="152"/>
      <c r="B16" s="142"/>
      <c r="C16" s="55">
        <f>C15*$C$4</f>
        <v>0</v>
      </c>
      <c r="D16" s="55">
        <f>D15*$D$4</f>
        <v>0</v>
      </c>
      <c r="E16" s="55">
        <f>E15*$E$4</f>
        <v>0</v>
      </c>
      <c r="F16" s="89" t="s">
        <v>7</v>
      </c>
      <c r="G16" s="56">
        <f>$F$4*G15</f>
        <v>0</v>
      </c>
      <c r="H16" s="56">
        <f>$H$4*H15</f>
        <v>0</v>
      </c>
      <c r="I16" s="56">
        <f>$I$4*I15</f>
        <v>0</v>
      </c>
      <c r="J16" s="89" t="s">
        <v>63</v>
      </c>
      <c r="K16" s="145"/>
      <c r="L16" s="146"/>
      <c r="M16" s="143"/>
    </row>
    <row r="17" spans="1:13" ht="18" customHeight="1">
      <c r="A17" s="152"/>
      <c r="B17" s="142"/>
      <c r="C17" s="34"/>
      <c r="D17" s="54"/>
      <c r="E17" s="54"/>
      <c r="F17" s="89" t="s">
        <v>58</v>
      </c>
      <c r="G17" s="96"/>
      <c r="H17" s="96"/>
      <c r="I17" s="96"/>
      <c r="J17" s="89" t="s">
        <v>62</v>
      </c>
      <c r="K17" s="144">
        <f xml:space="preserve"> SUM(C18:E18,G18:I18)</f>
        <v>0</v>
      </c>
      <c r="L17" s="146"/>
      <c r="M17" s="143">
        <f>L17-K17</f>
        <v>0</v>
      </c>
    </row>
    <row r="18" spans="1:13" ht="18" customHeight="1">
      <c r="A18" s="152"/>
      <c r="B18" s="142"/>
      <c r="C18" s="55">
        <f>C17*$C$4</f>
        <v>0</v>
      </c>
      <c r="D18" s="55">
        <f>D17*$D$4</f>
        <v>0</v>
      </c>
      <c r="E18" s="55">
        <f>E17*$E$4</f>
        <v>0</v>
      </c>
      <c r="F18" s="89" t="s">
        <v>7</v>
      </c>
      <c r="G18" s="56">
        <f>$F$4*G17</f>
        <v>0</v>
      </c>
      <c r="H18" s="56">
        <f>$H$4*H17</f>
        <v>0</v>
      </c>
      <c r="I18" s="56">
        <f>$I$4*I17</f>
        <v>0</v>
      </c>
      <c r="J18" s="89" t="s">
        <v>63</v>
      </c>
      <c r="K18" s="145"/>
      <c r="L18" s="146"/>
      <c r="M18" s="143"/>
    </row>
    <row r="19" spans="1:13" ht="18" customHeight="1">
      <c r="A19" s="152"/>
      <c r="B19" s="142"/>
      <c r="C19" s="34"/>
      <c r="D19" s="54"/>
      <c r="E19" s="54"/>
      <c r="F19" s="89" t="s">
        <v>58</v>
      </c>
      <c r="G19" s="96"/>
      <c r="H19" s="96"/>
      <c r="I19" s="96"/>
      <c r="J19" s="89" t="s">
        <v>58</v>
      </c>
      <c r="K19" s="144">
        <f xml:space="preserve"> SUM(C20:E20,G20:I20)</f>
        <v>0</v>
      </c>
      <c r="L19" s="146"/>
      <c r="M19" s="143">
        <f>L19-K19</f>
        <v>0</v>
      </c>
    </row>
    <row r="20" spans="1:13" ht="18" customHeight="1">
      <c r="A20" s="152"/>
      <c r="B20" s="142"/>
      <c r="C20" s="55">
        <f>C19*$C$4</f>
        <v>0</v>
      </c>
      <c r="D20" s="55">
        <f>D19*$D$4</f>
        <v>0</v>
      </c>
      <c r="E20" s="55">
        <f>E19*$E$4</f>
        <v>0</v>
      </c>
      <c r="F20" s="89" t="s">
        <v>7</v>
      </c>
      <c r="G20" s="56">
        <f>$F$4*G19</f>
        <v>0</v>
      </c>
      <c r="H20" s="56">
        <f>$H$4*H19</f>
        <v>0</v>
      </c>
      <c r="I20" s="56">
        <f>$I$4*I19</f>
        <v>0</v>
      </c>
      <c r="J20" s="89" t="s">
        <v>7</v>
      </c>
      <c r="K20" s="145"/>
      <c r="L20" s="146"/>
      <c r="M20" s="143"/>
    </row>
    <row r="21" spans="1:13" ht="18" customHeight="1">
      <c r="A21" s="152"/>
      <c r="B21" s="142"/>
      <c r="C21" s="34"/>
      <c r="D21" s="54"/>
      <c r="E21" s="54"/>
      <c r="F21" s="89" t="s">
        <v>58</v>
      </c>
      <c r="G21" s="93"/>
      <c r="H21" s="93"/>
      <c r="I21" s="93"/>
      <c r="J21" s="89" t="s">
        <v>58</v>
      </c>
      <c r="K21" s="144">
        <f xml:space="preserve"> SUM(C22:E22,G22:I22)</f>
        <v>0</v>
      </c>
      <c r="L21" s="146"/>
      <c r="M21" s="143">
        <f>L21-K21</f>
        <v>0</v>
      </c>
    </row>
    <row r="22" spans="1:13" ht="18" customHeight="1">
      <c r="A22" s="152"/>
      <c r="B22" s="142"/>
      <c r="C22" s="55">
        <f>C21*$C$4</f>
        <v>0</v>
      </c>
      <c r="D22" s="55">
        <f>D21*$D$4</f>
        <v>0</v>
      </c>
      <c r="E22" s="55">
        <f>E21*$E$4</f>
        <v>0</v>
      </c>
      <c r="F22" s="89" t="s">
        <v>7</v>
      </c>
      <c r="G22" s="56">
        <f>$F$4*G21</f>
        <v>0</v>
      </c>
      <c r="H22" s="56">
        <f>$H$4*H21</f>
        <v>0</v>
      </c>
      <c r="I22" s="56">
        <f>$I$4*I21</f>
        <v>0</v>
      </c>
      <c r="J22" s="89" t="s">
        <v>7</v>
      </c>
      <c r="K22" s="145"/>
      <c r="L22" s="146"/>
      <c r="M22" s="143"/>
    </row>
    <row r="23" spans="1:13" ht="18" customHeight="1">
      <c r="A23" s="152"/>
      <c r="B23" s="142"/>
      <c r="C23" s="34"/>
      <c r="D23" s="54"/>
      <c r="E23" s="54"/>
      <c r="F23" s="89" t="s">
        <v>58</v>
      </c>
      <c r="G23" s="93"/>
      <c r="H23" s="93"/>
      <c r="I23" s="93"/>
      <c r="J23" s="89" t="s">
        <v>58</v>
      </c>
      <c r="K23" s="144">
        <f xml:space="preserve"> SUM(C24:E24,G24:I24)</f>
        <v>0</v>
      </c>
      <c r="L23" s="146"/>
      <c r="M23" s="143">
        <f>L23-K23</f>
        <v>0</v>
      </c>
    </row>
    <row r="24" spans="1:13" ht="18" customHeight="1">
      <c r="A24" s="152"/>
      <c r="B24" s="142"/>
      <c r="C24" s="55">
        <f>C23*$C$4</f>
        <v>0</v>
      </c>
      <c r="D24" s="55">
        <f>D23*$D$4</f>
        <v>0</v>
      </c>
      <c r="E24" s="55">
        <f>E23*$E$4</f>
        <v>0</v>
      </c>
      <c r="F24" s="89" t="s">
        <v>7</v>
      </c>
      <c r="G24" s="56">
        <f>$F$4*G23</f>
        <v>0</v>
      </c>
      <c r="H24" s="56">
        <f>$H$4*H23</f>
        <v>0</v>
      </c>
      <c r="I24" s="56">
        <f>$I$4*I23</f>
        <v>0</v>
      </c>
      <c r="J24" s="89" t="s">
        <v>7</v>
      </c>
      <c r="K24" s="145"/>
      <c r="L24" s="146"/>
      <c r="M24" s="143"/>
    </row>
    <row r="25" spans="1:13" ht="18" customHeight="1">
      <c r="A25" s="152"/>
      <c r="B25" s="142"/>
      <c r="C25" s="34"/>
      <c r="D25" s="54"/>
      <c r="E25" s="54"/>
      <c r="F25" s="89" t="s">
        <v>58</v>
      </c>
      <c r="G25" s="93"/>
      <c r="H25" s="93"/>
      <c r="I25" s="93"/>
      <c r="J25" s="89" t="s">
        <v>58</v>
      </c>
      <c r="K25" s="144">
        <f xml:space="preserve"> SUM(C26:E26,G26:I26)</f>
        <v>0</v>
      </c>
      <c r="L25" s="146"/>
      <c r="M25" s="143">
        <f>L25-K25</f>
        <v>0</v>
      </c>
    </row>
    <row r="26" spans="1:13" ht="18" customHeight="1" thickBot="1">
      <c r="A26" s="152"/>
      <c r="B26" s="158"/>
      <c r="C26" s="59">
        <f>C25*$C$4</f>
        <v>0</v>
      </c>
      <c r="D26" s="59">
        <f>D25*$D$4</f>
        <v>0</v>
      </c>
      <c r="E26" s="59">
        <f>E25*$E$4</f>
        <v>0</v>
      </c>
      <c r="F26" s="89" t="s">
        <v>7</v>
      </c>
      <c r="G26" s="56">
        <f>$F$4*G25</f>
        <v>0</v>
      </c>
      <c r="H26" s="56">
        <f>$H$4*H25</f>
        <v>0</v>
      </c>
      <c r="I26" s="56">
        <f>$I$4*I25</f>
        <v>0</v>
      </c>
      <c r="J26" s="89" t="s">
        <v>7</v>
      </c>
      <c r="K26" s="145"/>
      <c r="L26" s="148"/>
      <c r="M26" s="147"/>
    </row>
    <row r="27" spans="1:13" ht="18" customHeight="1" thickTop="1">
      <c r="A27" s="152"/>
      <c r="B27" s="65" t="s">
        <v>31</v>
      </c>
      <c r="C27" s="60">
        <f t="shared" ref="C27:E28" si="0">SUM(C5,C7,C9,C11,C13,C15,C17,C19,C21,C23,C25)</f>
        <v>0</v>
      </c>
      <c r="D27" s="60">
        <f t="shared" si="0"/>
        <v>0</v>
      </c>
      <c r="E27" s="60">
        <f t="shared" si="0"/>
        <v>0</v>
      </c>
      <c r="F27" s="90" t="s">
        <v>58</v>
      </c>
      <c r="G27" s="60">
        <f t="shared" ref="G27:I28" si="1">SUM(G5,G7,G9,G11,G13,G15,G17,G19,G21,G23,G25)</f>
        <v>0</v>
      </c>
      <c r="H27" s="60">
        <f t="shared" si="1"/>
        <v>0</v>
      </c>
      <c r="I27" s="60">
        <f t="shared" si="1"/>
        <v>0</v>
      </c>
      <c r="J27" s="61" t="s">
        <v>62</v>
      </c>
      <c r="K27" s="149">
        <f>SUM(K5:K26)</f>
        <v>0</v>
      </c>
      <c r="L27" s="149">
        <f>SUM(L5:L26)</f>
        <v>0</v>
      </c>
      <c r="M27" s="149">
        <f>SUM(M5:M26)</f>
        <v>0</v>
      </c>
    </row>
    <row r="28" spans="1:13" ht="18" customHeight="1">
      <c r="A28" s="152"/>
      <c r="B28" s="66" t="s">
        <v>53</v>
      </c>
      <c r="C28" s="55">
        <f t="shared" si="0"/>
        <v>0</v>
      </c>
      <c r="D28" s="55">
        <f t="shared" si="0"/>
        <v>0</v>
      </c>
      <c r="E28" s="55">
        <f t="shared" si="0"/>
        <v>0</v>
      </c>
      <c r="F28" s="89" t="s">
        <v>7</v>
      </c>
      <c r="G28" s="55">
        <f t="shared" si="1"/>
        <v>0</v>
      </c>
      <c r="H28" s="55">
        <f t="shared" si="1"/>
        <v>0</v>
      </c>
      <c r="I28" s="55">
        <f t="shared" si="1"/>
        <v>0</v>
      </c>
      <c r="J28" s="58" t="s">
        <v>7</v>
      </c>
      <c r="K28" s="150"/>
      <c r="L28" s="150"/>
      <c r="M28" s="150"/>
    </row>
    <row r="29" spans="1:13" ht="8.1" customHeight="1">
      <c r="A29" s="152"/>
      <c r="B29" s="62"/>
      <c r="C29" s="62"/>
      <c r="D29" s="62"/>
      <c r="E29" s="62"/>
      <c r="F29" s="91"/>
      <c r="G29" s="91"/>
      <c r="H29" s="91"/>
      <c r="I29" s="91"/>
      <c r="J29" s="91"/>
      <c r="K29" s="94"/>
      <c r="L29" s="94"/>
      <c r="M29" s="94"/>
    </row>
    <row r="30" spans="1:13" ht="18" customHeight="1">
      <c r="A30" s="152"/>
      <c r="B30" s="67" t="s">
        <v>94</v>
      </c>
      <c r="C30" s="57">
        <f>C27+Blatt_2!C30</f>
        <v>0</v>
      </c>
      <c r="D30" s="57">
        <f>D27+Blatt_2!D30</f>
        <v>0</v>
      </c>
      <c r="E30" s="57">
        <f>E27+Blatt_2!E30</f>
        <v>0</v>
      </c>
      <c r="F30" s="87" t="s">
        <v>59</v>
      </c>
      <c r="G30" s="57">
        <f>G27+Blatt_2!G30</f>
        <v>0</v>
      </c>
      <c r="H30" s="57">
        <f>H27+Blatt_2!H30</f>
        <v>0</v>
      </c>
      <c r="I30" s="57">
        <f>I27+Blatt_2!I30</f>
        <v>0</v>
      </c>
      <c r="J30" s="87" t="s">
        <v>61</v>
      </c>
      <c r="K30" s="156">
        <f>K27+Blatt_2!K30</f>
        <v>0</v>
      </c>
      <c r="L30" s="156">
        <f>L27+Blatt_2!L30</f>
        <v>0</v>
      </c>
      <c r="M30" s="156">
        <f>M27+Blatt_2!M30</f>
        <v>0</v>
      </c>
    </row>
    <row r="31" spans="1:13" ht="18" customHeight="1">
      <c r="A31" s="153"/>
      <c r="B31" s="95" t="s">
        <v>67</v>
      </c>
      <c r="C31" s="55">
        <f>C28+Blatt_2!C31</f>
        <v>0</v>
      </c>
      <c r="D31" s="55">
        <f>D28+Blatt_2!D31</f>
        <v>0</v>
      </c>
      <c r="E31" s="55">
        <f>E28+Blatt_2!E31</f>
        <v>0</v>
      </c>
      <c r="F31" s="87" t="s">
        <v>60</v>
      </c>
      <c r="G31" s="55">
        <f>G28+Blatt_2!G31</f>
        <v>0</v>
      </c>
      <c r="H31" s="55">
        <f>H28+Blatt_2!H31</f>
        <v>0</v>
      </c>
      <c r="I31" s="55">
        <f>I28+Blatt_2!I31</f>
        <v>0</v>
      </c>
      <c r="J31" s="87" t="s">
        <v>60</v>
      </c>
      <c r="K31" s="157"/>
      <c r="L31" s="157"/>
      <c r="M31" s="157"/>
    </row>
    <row r="32" spans="1:13" ht="18" customHeight="1">
      <c r="A32" s="26"/>
      <c r="B32" s="27"/>
      <c r="C32" s="28"/>
      <c r="D32" s="28"/>
      <c r="E32" s="28"/>
      <c r="F32" s="20"/>
      <c r="G32" s="92"/>
      <c r="H32" s="92"/>
      <c r="I32" s="92"/>
      <c r="J32" s="20"/>
      <c r="K32" s="29"/>
      <c r="L32" s="29"/>
      <c r="M32" s="30"/>
    </row>
    <row r="33" spans="7:11">
      <c r="G33" s="6"/>
      <c r="K33" s="7"/>
    </row>
  </sheetData>
  <sheetProtection algorithmName="SHA-512" hashValue="AcW2tew8nuZUERv2WmJyrIJhR1BaXJRWZFp6wiWc1VfKLUE/fpvHu0skBwznyZzcbonXvo49vhLX2LcXm88SjA==" saltValue="qdERmtqyYFlkWy9RGdxh3g==" spinCount="100000" sheet="1" selectLockedCells="1"/>
  <mergeCells count="65">
    <mergeCell ref="I4:J4"/>
    <mergeCell ref="K5:K6"/>
    <mergeCell ref="L5:L6"/>
    <mergeCell ref="K7:K8"/>
    <mergeCell ref="L7:L8"/>
    <mergeCell ref="A1:A31"/>
    <mergeCell ref="B1:B3"/>
    <mergeCell ref="C1:E1"/>
    <mergeCell ref="M1:M3"/>
    <mergeCell ref="F4:G4"/>
    <mergeCell ref="B5:B6"/>
    <mergeCell ref="M5:M6"/>
    <mergeCell ref="B9:B10"/>
    <mergeCell ref="M9:M10"/>
    <mergeCell ref="B13:B14"/>
    <mergeCell ref="M13:M14"/>
    <mergeCell ref="B17:B18"/>
    <mergeCell ref="M17:M18"/>
    <mergeCell ref="B21:B22"/>
    <mergeCell ref="M21:M22"/>
    <mergeCell ref="C2:C3"/>
    <mergeCell ref="D2:D3"/>
    <mergeCell ref="E2:E3"/>
    <mergeCell ref="F1:J1"/>
    <mergeCell ref="K1:K3"/>
    <mergeCell ref="L1:L3"/>
    <mergeCell ref="F2:G2"/>
    <mergeCell ref="I2:J3"/>
    <mergeCell ref="F3:H3"/>
    <mergeCell ref="B7:B8"/>
    <mergeCell ref="M7:M8"/>
    <mergeCell ref="B11:B12"/>
    <mergeCell ref="M11:M12"/>
    <mergeCell ref="K9:K10"/>
    <mergeCell ref="L9:L10"/>
    <mergeCell ref="K11:K12"/>
    <mergeCell ref="L11:L12"/>
    <mergeCell ref="B15:B16"/>
    <mergeCell ref="M15:M16"/>
    <mergeCell ref="K13:K14"/>
    <mergeCell ref="L13:L14"/>
    <mergeCell ref="K15:K16"/>
    <mergeCell ref="L15:L16"/>
    <mergeCell ref="B19:B20"/>
    <mergeCell ref="M19:M20"/>
    <mergeCell ref="K17:K18"/>
    <mergeCell ref="L17:L18"/>
    <mergeCell ref="K19:K20"/>
    <mergeCell ref="L19:L20"/>
    <mergeCell ref="B23:B24"/>
    <mergeCell ref="M23:M24"/>
    <mergeCell ref="K21:K22"/>
    <mergeCell ref="L21:L22"/>
    <mergeCell ref="K23:K24"/>
    <mergeCell ref="L23:L24"/>
    <mergeCell ref="M30:M31"/>
    <mergeCell ref="B25:B26"/>
    <mergeCell ref="M25:M26"/>
    <mergeCell ref="M27:M28"/>
    <mergeCell ref="K25:K26"/>
    <mergeCell ref="L25:L26"/>
    <mergeCell ref="K27:K28"/>
    <mergeCell ref="L27:L28"/>
    <mergeCell ref="K30:K31"/>
    <mergeCell ref="L30:L31"/>
  </mergeCells>
  <conditionalFormatting sqref="M5:M26">
    <cfRule type="cellIs" dxfId="1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Jan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view="pageLayout" zoomScaleNormal="100" workbookViewId="0">
      <selection activeCell="B5" sqref="B5:B6"/>
    </sheetView>
  </sheetViews>
  <sheetFormatPr baseColWidth="10" defaultColWidth="11.265625" defaultRowHeight="12.75"/>
  <cols>
    <col min="1" max="1" width="3.73046875" style="1" customWidth="1"/>
    <col min="2" max="2" width="23.1328125" style="1" customWidth="1"/>
    <col min="3" max="4" width="16.73046875" style="1" customWidth="1"/>
    <col min="5" max="5" width="15.59765625" style="1" customWidth="1"/>
    <col min="6" max="6" width="2.86328125" style="1" customWidth="1"/>
    <col min="7" max="9" width="10.1328125" style="1" customWidth="1"/>
    <col min="10" max="10" width="2.86328125" style="1" customWidth="1"/>
    <col min="11" max="13" width="9.265625" style="1" customWidth="1"/>
    <col min="14" max="14" width="8.73046875" style="1" customWidth="1"/>
    <col min="15" max="16384" width="11.265625" style="1"/>
  </cols>
  <sheetData>
    <row r="1" spans="1:13" ht="20.100000000000001" customHeight="1">
      <c r="A1" s="151" t="s">
        <v>33</v>
      </c>
      <c r="B1" s="159" t="s">
        <v>12</v>
      </c>
      <c r="C1" s="154" t="s">
        <v>28</v>
      </c>
      <c r="D1" s="154"/>
      <c r="E1" s="154"/>
      <c r="F1" s="164" t="s">
        <v>0</v>
      </c>
      <c r="G1" s="165"/>
      <c r="H1" s="165"/>
      <c r="I1" s="165"/>
      <c r="J1" s="166"/>
      <c r="K1" s="160" t="s">
        <v>1</v>
      </c>
      <c r="L1" s="160" t="s">
        <v>2</v>
      </c>
      <c r="M1" s="160" t="s">
        <v>3</v>
      </c>
    </row>
    <row r="2" spans="1:13" ht="28.35" customHeight="1">
      <c r="A2" s="152"/>
      <c r="B2" s="159"/>
      <c r="C2" s="155" t="s">
        <v>35</v>
      </c>
      <c r="D2" s="155" t="s">
        <v>46</v>
      </c>
      <c r="E2" s="155" t="s">
        <v>34</v>
      </c>
      <c r="F2" s="167" t="s">
        <v>90</v>
      </c>
      <c r="G2" s="168"/>
      <c r="H2" s="88" t="s">
        <v>91</v>
      </c>
      <c r="I2" s="169" t="s">
        <v>89</v>
      </c>
      <c r="J2" s="169"/>
      <c r="K2" s="160"/>
      <c r="L2" s="160"/>
      <c r="M2" s="160"/>
    </row>
    <row r="3" spans="1:13" ht="11.25" customHeight="1">
      <c r="A3" s="152"/>
      <c r="B3" s="159"/>
      <c r="C3" s="155"/>
      <c r="D3" s="155"/>
      <c r="E3" s="155"/>
      <c r="F3" s="170" t="s">
        <v>92</v>
      </c>
      <c r="G3" s="171"/>
      <c r="H3" s="172"/>
      <c r="I3" s="169"/>
      <c r="J3" s="169"/>
      <c r="K3" s="160"/>
      <c r="L3" s="160"/>
      <c r="M3" s="160"/>
    </row>
    <row r="4" spans="1:13" ht="18" customHeight="1">
      <c r="A4" s="152"/>
      <c r="B4" s="64" t="s">
        <v>24</v>
      </c>
      <c r="C4" s="52">
        <f>Gesamt!D13</f>
        <v>2.5</v>
      </c>
      <c r="D4" s="52">
        <f>Gesamt!D14</f>
        <v>2</v>
      </c>
      <c r="E4" s="52">
        <f>Gesamt!D15</f>
        <v>13</v>
      </c>
      <c r="F4" s="162">
        <f>Gesamt!D19</f>
        <v>17</v>
      </c>
      <c r="G4" s="163"/>
      <c r="H4" s="97">
        <f>Gesamt!D20</f>
        <v>23</v>
      </c>
      <c r="I4" s="162">
        <f>Gesamt!D24</f>
        <v>7</v>
      </c>
      <c r="J4" s="163"/>
      <c r="K4" s="53" t="s">
        <v>49</v>
      </c>
      <c r="L4" s="53" t="s">
        <v>49</v>
      </c>
      <c r="M4" s="53" t="s">
        <v>49</v>
      </c>
    </row>
    <row r="5" spans="1:13" ht="18" customHeight="1">
      <c r="A5" s="152"/>
      <c r="B5" s="161"/>
      <c r="C5" s="34"/>
      <c r="D5" s="54"/>
      <c r="E5" s="54"/>
      <c r="F5" s="89" t="s">
        <v>58</v>
      </c>
      <c r="G5" s="93"/>
      <c r="H5" s="93"/>
      <c r="I5" s="93"/>
      <c r="J5" s="89" t="s">
        <v>62</v>
      </c>
      <c r="K5" s="144">
        <f xml:space="preserve"> SUM(C6:E6,G6:I6)</f>
        <v>0</v>
      </c>
      <c r="L5" s="146"/>
      <c r="M5" s="143">
        <f>L5-K5</f>
        <v>0</v>
      </c>
    </row>
    <row r="6" spans="1:13" ht="18" customHeight="1">
      <c r="A6" s="152"/>
      <c r="B6" s="161"/>
      <c r="C6" s="55">
        <f>C5*$C$4</f>
        <v>0</v>
      </c>
      <c r="D6" s="55">
        <f>D5*$D$4</f>
        <v>0</v>
      </c>
      <c r="E6" s="55">
        <f>E5*$E$4</f>
        <v>0</v>
      </c>
      <c r="F6" s="89" t="s">
        <v>7</v>
      </c>
      <c r="G6" s="56">
        <f>$F$4*G5</f>
        <v>0</v>
      </c>
      <c r="H6" s="56">
        <f>$H$4*H5</f>
        <v>0</v>
      </c>
      <c r="I6" s="56">
        <f>$I$4*I5</f>
        <v>0</v>
      </c>
      <c r="J6" s="89" t="s">
        <v>63</v>
      </c>
      <c r="K6" s="145"/>
      <c r="L6" s="146"/>
      <c r="M6" s="143"/>
    </row>
    <row r="7" spans="1:13" ht="18" customHeight="1">
      <c r="A7" s="152"/>
      <c r="B7" s="142"/>
      <c r="C7" s="34"/>
      <c r="D7" s="54"/>
      <c r="E7" s="54"/>
      <c r="F7" s="89" t="s">
        <v>58</v>
      </c>
      <c r="G7" s="93"/>
      <c r="H7" s="93"/>
      <c r="I7" s="93"/>
      <c r="J7" s="89" t="s">
        <v>62</v>
      </c>
      <c r="K7" s="144">
        <f xml:space="preserve"> SUM(C8:E8,G8:I8)</f>
        <v>0</v>
      </c>
      <c r="L7" s="146"/>
      <c r="M7" s="143">
        <f>L7-K7</f>
        <v>0</v>
      </c>
    </row>
    <row r="8" spans="1:13" ht="18" customHeight="1">
      <c r="A8" s="152"/>
      <c r="B8" s="142"/>
      <c r="C8" s="55">
        <f>C7*$C$4</f>
        <v>0</v>
      </c>
      <c r="D8" s="55">
        <f>D7*$D$4</f>
        <v>0</v>
      </c>
      <c r="E8" s="55">
        <f>E7*$E$4</f>
        <v>0</v>
      </c>
      <c r="F8" s="89" t="s">
        <v>7</v>
      </c>
      <c r="G8" s="56">
        <f>$F$4*G7</f>
        <v>0</v>
      </c>
      <c r="H8" s="56">
        <f>$H$4*H7</f>
        <v>0</v>
      </c>
      <c r="I8" s="56">
        <f>$I$4*I7</f>
        <v>0</v>
      </c>
      <c r="J8" s="89" t="s">
        <v>63</v>
      </c>
      <c r="K8" s="145"/>
      <c r="L8" s="146"/>
      <c r="M8" s="143"/>
    </row>
    <row r="9" spans="1:13" ht="18" customHeight="1">
      <c r="A9" s="152"/>
      <c r="B9" s="142"/>
      <c r="C9" s="34"/>
      <c r="D9" s="54"/>
      <c r="E9" s="54"/>
      <c r="F9" s="89" t="s">
        <v>58</v>
      </c>
      <c r="G9" s="93"/>
      <c r="H9" s="93"/>
      <c r="I9" s="93"/>
      <c r="J9" s="89" t="s">
        <v>62</v>
      </c>
      <c r="K9" s="144">
        <f xml:space="preserve"> SUM(C10:E10,G10:I10)</f>
        <v>0</v>
      </c>
      <c r="L9" s="146"/>
      <c r="M9" s="143">
        <f>L9-K9</f>
        <v>0</v>
      </c>
    </row>
    <row r="10" spans="1:13" ht="18" customHeight="1">
      <c r="A10" s="152"/>
      <c r="B10" s="142"/>
      <c r="C10" s="55">
        <f>C9*$C$4</f>
        <v>0</v>
      </c>
      <c r="D10" s="55">
        <f>D9*$D$4</f>
        <v>0</v>
      </c>
      <c r="E10" s="55">
        <f>E9*$E$4</f>
        <v>0</v>
      </c>
      <c r="F10" s="89" t="s">
        <v>7</v>
      </c>
      <c r="G10" s="56">
        <f>$F$4*G9</f>
        <v>0</v>
      </c>
      <c r="H10" s="56">
        <f>$H$4*H9</f>
        <v>0</v>
      </c>
      <c r="I10" s="56">
        <f>$I$4*I9</f>
        <v>0</v>
      </c>
      <c r="J10" s="89" t="s">
        <v>63</v>
      </c>
      <c r="K10" s="145"/>
      <c r="L10" s="146"/>
      <c r="M10" s="143"/>
    </row>
    <row r="11" spans="1:13" ht="18" customHeight="1">
      <c r="A11" s="152"/>
      <c r="B11" s="142"/>
      <c r="C11" s="34"/>
      <c r="D11" s="54"/>
      <c r="E11" s="54"/>
      <c r="F11" s="89" t="s">
        <v>58</v>
      </c>
      <c r="G11" s="93"/>
      <c r="H11" s="93"/>
      <c r="I11" s="93"/>
      <c r="J11" s="89" t="s">
        <v>62</v>
      </c>
      <c r="K11" s="144">
        <f xml:space="preserve"> SUM(C12:E12,G12:I12)</f>
        <v>0</v>
      </c>
      <c r="L11" s="146"/>
      <c r="M11" s="143">
        <f>L11-K11</f>
        <v>0</v>
      </c>
    </row>
    <row r="12" spans="1:13" ht="18" customHeight="1">
      <c r="A12" s="152"/>
      <c r="B12" s="142"/>
      <c r="C12" s="55">
        <f>C11*$C$4</f>
        <v>0</v>
      </c>
      <c r="D12" s="55">
        <f>D11*$D$4</f>
        <v>0</v>
      </c>
      <c r="E12" s="55">
        <f>E11*$E$4</f>
        <v>0</v>
      </c>
      <c r="F12" s="89" t="s">
        <v>7</v>
      </c>
      <c r="G12" s="56">
        <f>$F$4*G11</f>
        <v>0</v>
      </c>
      <c r="H12" s="56">
        <f>$H$4*H11</f>
        <v>0</v>
      </c>
      <c r="I12" s="56">
        <f>$I$4*I11</f>
        <v>0</v>
      </c>
      <c r="J12" s="89" t="s">
        <v>63</v>
      </c>
      <c r="K12" s="145"/>
      <c r="L12" s="146"/>
      <c r="M12" s="143"/>
    </row>
    <row r="13" spans="1:13" ht="18" customHeight="1">
      <c r="A13" s="152"/>
      <c r="B13" s="142"/>
      <c r="C13" s="34"/>
      <c r="D13" s="54"/>
      <c r="E13" s="54"/>
      <c r="F13" s="89" t="s">
        <v>58</v>
      </c>
      <c r="G13" s="96"/>
      <c r="H13" s="96"/>
      <c r="I13" s="96"/>
      <c r="J13" s="89" t="s">
        <v>62</v>
      </c>
      <c r="K13" s="144">
        <f xml:space="preserve"> SUM(C14:E14,G14:I14)</f>
        <v>0</v>
      </c>
      <c r="L13" s="146"/>
      <c r="M13" s="143">
        <f>L13-K13</f>
        <v>0</v>
      </c>
    </row>
    <row r="14" spans="1:13" ht="18" customHeight="1">
      <c r="A14" s="152"/>
      <c r="B14" s="142"/>
      <c r="C14" s="55">
        <f>C13*$C$4</f>
        <v>0</v>
      </c>
      <c r="D14" s="55">
        <f>D13*$D$4</f>
        <v>0</v>
      </c>
      <c r="E14" s="55">
        <f>E13*$E$4</f>
        <v>0</v>
      </c>
      <c r="F14" s="89" t="s">
        <v>7</v>
      </c>
      <c r="G14" s="56">
        <f>$F$4*G13</f>
        <v>0</v>
      </c>
      <c r="H14" s="56">
        <f>$H$4*H13</f>
        <v>0</v>
      </c>
      <c r="I14" s="56">
        <f>$I$4*I13</f>
        <v>0</v>
      </c>
      <c r="J14" s="89" t="s">
        <v>63</v>
      </c>
      <c r="K14" s="145"/>
      <c r="L14" s="146"/>
      <c r="M14" s="143"/>
    </row>
    <row r="15" spans="1:13" ht="18" customHeight="1">
      <c r="A15" s="152"/>
      <c r="B15" s="142"/>
      <c r="C15" s="34"/>
      <c r="D15" s="54"/>
      <c r="E15" s="54"/>
      <c r="F15" s="89" t="s">
        <v>58</v>
      </c>
      <c r="G15" s="96"/>
      <c r="H15" s="96"/>
      <c r="I15" s="96"/>
      <c r="J15" s="89" t="s">
        <v>62</v>
      </c>
      <c r="K15" s="144">
        <f xml:space="preserve"> SUM(C16:E16,G16:I16)</f>
        <v>0</v>
      </c>
      <c r="L15" s="146"/>
      <c r="M15" s="143">
        <f>L15-K15</f>
        <v>0</v>
      </c>
    </row>
    <row r="16" spans="1:13" ht="18" customHeight="1">
      <c r="A16" s="152"/>
      <c r="B16" s="142"/>
      <c r="C16" s="55">
        <f>C15*$C$4</f>
        <v>0</v>
      </c>
      <c r="D16" s="55">
        <f>D15*$D$4</f>
        <v>0</v>
      </c>
      <c r="E16" s="55">
        <f>E15*$E$4</f>
        <v>0</v>
      </c>
      <c r="F16" s="89" t="s">
        <v>7</v>
      </c>
      <c r="G16" s="56">
        <f>$F$4*G15</f>
        <v>0</v>
      </c>
      <c r="H16" s="56">
        <f>$H$4*H15</f>
        <v>0</v>
      </c>
      <c r="I16" s="56">
        <f>$I$4*I15</f>
        <v>0</v>
      </c>
      <c r="J16" s="89" t="s">
        <v>63</v>
      </c>
      <c r="K16" s="145"/>
      <c r="L16" s="146"/>
      <c r="M16" s="143"/>
    </row>
    <row r="17" spans="1:13" ht="18" customHeight="1">
      <c r="A17" s="152"/>
      <c r="B17" s="142"/>
      <c r="C17" s="34"/>
      <c r="D17" s="54"/>
      <c r="E17" s="54"/>
      <c r="F17" s="89" t="s">
        <v>58</v>
      </c>
      <c r="G17" s="96"/>
      <c r="H17" s="96"/>
      <c r="I17" s="96"/>
      <c r="J17" s="89" t="s">
        <v>62</v>
      </c>
      <c r="K17" s="144">
        <f xml:space="preserve"> SUM(C18:E18,G18:I18)</f>
        <v>0</v>
      </c>
      <c r="L17" s="146"/>
      <c r="M17" s="143">
        <f>L17-K17</f>
        <v>0</v>
      </c>
    </row>
    <row r="18" spans="1:13" ht="18" customHeight="1">
      <c r="A18" s="152"/>
      <c r="B18" s="142"/>
      <c r="C18" s="55">
        <f>C17*$C$4</f>
        <v>0</v>
      </c>
      <c r="D18" s="55">
        <f>D17*$D$4</f>
        <v>0</v>
      </c>
      <c r="E18" s="55">
        <f>E17*$E$4</f>
        <v>0</v>
      </c>
      <c r="F18" s="89" t="s">
        <v>7</v>
      </c>
      <c r="G18" s="56">
        <f>$F$4*G17</f>
        <v>0</v>
      </c>
      <c r="H18" s="56">
        <f>$H$4*H17</f>
        <v>0</v>
      </c>
      <c r="I18" s="56">
        <f>$I$4*I17</f>
        <v>0</v>
      </c>
      <c r="J18" s="89" t="s">
        <v>63</v>
      </c>
      <c r="K18" s="145"/>
      <c r="L18" s="146"/>
      <c r="M18" s="143"/>
    </row>
    <row r="19" spans="1:13" ht="18" customHeight="1">
      <c r="A19" s="152"/>
      <c r="B19" s="142"/>
      <c r="C19" s="34"/>
      <c r="D19" s="54"/>
      <c r="E19" s="54"/>
      <c r="F19" s="89" t="s">
        <v>58</v>
      </c>
      <c r="G19" s="96"/>
      <c r="H19" s="96"/>
      <c r="I19" s="96"/>
      <c r="J19" s="89" t="s">
        <v>58</v>
      </c>
      <c r="K19" s="144">
        <f xml:space="preserve"> SUM(C20:E20,G20:I20)</f>
        <v>0</v>
      </c>
      <c r="L19" s="146"/>
      <c r="M19" s="143">
        <f>L19-K19</f>
        <v>0</v>
      </c>
    </row>
    <row r="20" spans="1:13" ht="18" customHeight="1">
      <c r="A20" s="152"/>
      <c r="B20" s="142"/>
      <c r="C20" s="55">
        <f>C19*$C$4</f>
        <v>0</v>
      </c>
      <c r="D20" s="55">
        <f>D19*$D$4</f>
        <v>0</v>
      </c>
      <c r="E20" s="55">
        <f>E19*$E$4</f>
        <v>0</v>
      </c>
      <c r="F20" s="89" t="s">
        <v>7</v>
      </c>
      <c r="G20" s="56">
        <f>$F$4*G19</f>
        <v>0</v>
      </c>
      <c r="H20" s="56">
        <f>$H$4*H19</f>
        <v>0</v>
      </c>
      <c r="I20" s="56">
        <f>$I$4*I19</f>
        <v>0</v>
      </c>
      <c r="J20" s="89" t="s">
        <v>7</v>
      </c>
      <c r="K20" s="145"/>
      <c r="L20" s="146"/>
      <c r="M20" s="143"/>
    </row>
    <row r="21" spans="1:13" ht="18" customHeight="1">
      <c r="A21" s="152"/>
      <c r="B21" s="142"/>
      <c r="C21" s="34"/>
      <c r="D21" s="54"/>
      <c r="E21" s="54"/>
      <c r="F21" s="89" t="s">
        <v>58</v>
      </c>
      <c r="G21" s="93"/>
      <c r="H21" s="93"/>
      <c r="I21" s="93"/>
      <c r="J21" s="89" t="s">
        <v>58</v>
      </c>
      <c r="K21" s="144">
        <f xml:space="preserve"> SUM(C22:E22,G22:I22)</f>
        <v>0</v>
      </c>
      <c r="L21" s="146"/>
      <c r="M21" s="143">
        <f>L21-K21</f>
        <v>0</v>
      </c>
    </row>
    <row r="22" spans="1:13" ht="18" customHeight="1">
      <c r="A22" s="152"/>
      <c r="B22" s="142"/>
      <c r="C22" s="55">
        <f>C21*$C$4</f>
        <v>0</v>
      </c>
      <c r="D22" s="55">
        <f>D21*$D$4</f>
        <v>0</v>
      </c>
      <c r="E22" s="55">
        <f>E21*$E$4</f>
        <v>0</v>
      </c>
      <c r="F22" s="89" t="s">
        <v>7</v>
      </c>
      <c r="G22" s="56">
        <f>$F$4*G21</f>
        <v>0</v>
      </c>
      <c r="H22" s="56">
        <f>$H$4*H21</f>
        <v>0</v>
      </c>
      <c r="I22" s="56">
        <f>$I$4*I21</f>
        <v>0</v>
      </c>
      <c r="J22" s="89" t="s">
        <v>7</v>
      </c>
      <c r="K22" s="145"/>
      <c r="L22" s="146"/>
      <c r="M22" s="143"/>
    </row>
    <row r="23" spans="1:13" ht="18" customHeight="1">
      <c r="A23" s="152"/>
      <c r="B23" s="142"/>
      <c r="C23" s="34"/>
      <c r="D23" s="54"/>
      <c r="E23" s="54"/>
      <c r="F23" s="89" t="s">
        <v>58</v>
      </c>
      <c r="G23" s="93"/>
      <c r="H23" s="93"/>
      <c r="I23" s="93"/>
      <c r="J23" s="89" t="s">
        <v>58</v>
      </c>
      <c r="K23" s="144">
        <f xml:space="preserve"> SUM(C24:E24,G24:I24)</f>
        <v>0</v>
      </c>
      <c r="L23" s="146"/>
      <c r="M23" s="143">
        <f>L23-K23</f>
        <v>0</v>
      </c>
    </row>
    <row r="24" spans="1:13" ht="18" customHeight="1">
      <c r="A24" s="152"/>
      <c r="B24" s="142"/>
      <c r="C24" s="55">
        <f>C23*$C$4</f>
        <v>0</v>
      </c>
      <c r="D24" s="55">
        <f>D23*$D$4</f>
        <v>0</v>
      </c>
      <c r="E24" s="55">
        <f>E23*$E$4</f>
        <v>0</v>
      </c>
      <c r="F24" s="89" t="s">
        <v>7</v>
      </c>
      <c r="G24" s="56">
        <f>$F$4*G23</f>
        <v>0</v>
      </c>
      <c r="H24" s="56">
        <f>$H$4*H23</f>
        <v>0</v>
      </c>
      <c r="I24" s="56">
        <f>$I$4*I23</f>
        <v>0</v>
      </c>
      <c r="J24" s="89" t="s">
        <v>7</v>
      </c>
      <c r="K24" s="145"/>
      <c r="L24" s="146"/>
      <c r="M24" s="143"/>
    </row>
    <row r="25" spans="1:13" ht="18" customHeight="1">
      <c r="A25" s="152"/>
      <c r="B25" s="142"/>
      <c r="C25" s="34"/>
      <c r="D25" s="54"/>
      <c r="E25" s="54"/>
      <c r="F25" s="89" t="s">
        <v>58</v>
      </c>
      <c r="G25" s="93"/>
      <c r="H25" s="93"/>
      <c r="I25" s="93"/>
      <c r="J25" s="89" t="s">
        <v>58</v>
      </c>
      <c r="K25" s="144">
        <f xml:space="preserve"> SUM(C26:E26,G26:I26)</f>
        <v>0</v>
      </c>
      <c r="L25" s="146"/>
      <c r="M25" s="143">
        <f>L25-K25</f>
        <v>0</v>
      </c>
    </row>
    <row r="26" spans="1:13" ht="18" customHeight="1" thickBot="1">
      <c r="A26" s="152"/>
      <c r="B26" s="158"/>
      <c r="C26" s="59">
        <f>C25*$C$4</f>
        <v>0</v>
      </c>
      <c r="D26" s="59">
        <f>D25*$D$4</f>
        <v>0</v>
      </c>
      <c r="E26" s="59">
        <f>E25*$E$4</f>
        <v>0</v>
      </c>
      <c r="F26" s="89" t="s">
        <v>7</v>
      </c>
      <c r="G26" s="56">
        <f>$F$4*G25</f>
        <v>0</v>
      </c>
      <c r="H26" s="56">
        <f>$H$4*H25</f>
        <v>0</v>
      </c>
      <c r="I26" s="56">
        <f>$I$4*I25</f>
        <v>0</v>
      </c>
      <c r="J26" s="89" t="s">
        <v>7</v>
      </c>
      <c r="K26" s="145"/>
      <c r="L26" s="148"/>
      <c r="M26" s="147"/>
    </row>
    <row r="27" spans="1:13" ht="18" customHeight="1" thickTop="1">
      <c r="A27" s="152"/>
      <c r="B27" s="65" t="s">
        <v>31</v>
      </c>
      <c r="C27" s="60">
        <f t="shared" ref="C27:E28" si="0">SUM(C5,C7,C9,C11,C13,C15,C17,C19,C21,C23,C25)</f>
        <v>0</v>
      </c>
      <c r="D27" s="60">
        <f t="shared" si="0"/>
        <v>0</v>
      </c>
      <c r="E27" s="60">
        <f t="shared" si="0"/>
        <v>0</v>
      </c>
      <c r="F27" s="90" t="s">
        <v>58</v>
      </c>
      <c r="G27" s="60">
        <f t="shared" ref="G27:I27" si="1">SUM(G5,G7,G9,G11,G13,G15,G17,G19,G21,G23,G25)</f>
        <v>0</v>
      </c>
      <c r="H27" s="60">
        <f t="shared" si="1"/>
        <v>0</v>
      </c>
      <c r="I27" s="60">
        <f t="shared" si="1"/>
        <v>0</v>
      </c>
      <c r="J27" s="61" t="s">
        <v>62</v>
      </c>
      <c r="K27" s="173">
        <f>SUM(K5:K26)</f>
        <v>0</v>
      </c>
      <c r="L27" s="173">
        <f>SUM(L5:L26)</f>
        <v>0</v>
      </c>
      <c r="M27" s="173">
        <f>SUM(M5:M26)</f>
        <v>0</v>
      </c>
    </row>
    <row r="28" spans="1:13" ht="18" customHeight="1">
      <c r="A28" s="152"/>
      <c r="B28" s="66" t="s">
        <v>53</v>
      </c>
      <c r="C28" s="55">
        <f t="shared" si="0"/>
        <v>0</v>
      </c>
      <c r="D28" s="55">
        <f t="shared" si="0"/>
        <v>0</v>
      </c>
      <c r="E28" s="55">
        <f t="shared" si="0"/>
        <v>0</v>
      </c>
      <c r="F28" s="89" t="s">
        <v>7</v>
      </c>
      <c r="G28" s="55">
        <f t="shared" ref="G28:I28" si="2">SUM(G6,G8,G10,G12,G14,G16,G18,G20,G22,G24,G26)</f>
        <v>0</v>
      </c>
      <c r="H28" s="55">
        <f t="shared" si="2"/>
        <v>0</v>
      </c>
      <c r="I28" s="55">
        <f t="shared" si="2"/>
        <v>0</v>
      </c>
      <c r="J28" s="58" t="s">
        <v>7</v>
      </c>
      <c r="K28" s="143"/>
      <c r="L28" s="143"/>
      <c r="M28" s="143"/>
    </row>
    <row r="29" spans="1:13" ht="8.1" customHeight="1">
      <c r="A29" s="152"/>
      <c r="B29" s="62"/>
      <c r="C29" s="62"/>
      <c r="D29" s="62"/>
      <c r="E29" s="62"/>
      <c r="F29" s="91"/>
      <c r="G29" s="91"/>
      <c r="H29" s="91"/>
      <c r="I29" s="91"/>
      <c r="J29" s="91"/>
      <c r="K29" s="63"/>
      <c r="L29" s="63"/>
      <c r="M29" s="63"/>
    </row>
    <row r="30" spans="1:13" ht="18" customHeight="1">
      <c r="A30" s="152"/>
      <c r="B30" s="67" t="s">
        <v>68</v>
      </c>
      <c r="C30" s="57">
        <f>C27+Blatt_3!C30</f>
        <v>0</v>
      </c>
      <c r="D30" s="57">
        <f>D27+Blatt_3!D30</f>
        <v>0</v>
      </c>
      <c r="E30" s="57">
        <f>E27+Blatt_3!E30</f>
        <v>0</v>
      </c>
      <c r="F30" s="87" t="s">
        <v>59</v>
      </c>
      <c r="G30" s="57">
        <f>G27+Blatt_3!G30</f>
        <v>0</v>
      </c>
      <c r="H30" s="57">
        <f>H27+Blatt_3!H30</f>
        <v>0</v>
      </c>
      <c r="I30" s="57">
        <f>I27+Blatt_3!I30</f>
        <v>0</v>
      </c>
      <c r="J30" s="87" t="s">
        <v>61</v>
      </c>
      <c r="K30" s="150">
        <f>K27+Blatt_3!M30</f>
        <v>0</v>
      </c>
      <c r="L30" s="150">
        <f>L27+Blatt_3!L30</f>
        <v>0</v>
      </c>
      <c r="M30" s="150">
        <f>M27+Blatt_3!M30</f>
        <v>0</v>
      </c>
    </row>
    <row r="31" spans="1:13" ht="18" customHeight="1">
      <c r="A31" s="153"/>
      <c r="B31" s="68" t="s">
        <v>69</v>
      </c>
      <c r="C31" s="55">
        <f>C28+Blatt_3!C31</f>
        <v>0</v>
      </c>
      <c r="D31" s="55">
        <f>D28+Blatt_3!D31</f>
        <v>0</v>
      </c>
      <c r="E31" s="55">
        <f>E28+Blatt_3!E31</f>
        <v>0</v>
      </c>
      <c r="F31" s="87" t="s">
        <v>60</v>
      </c>
      <c r="G31" s="55">
        <f>G28+Blatt_3!G31</f>
        <v>0</v>
      </c>
      <c r="H31" s="55">
        <f>H28+Blatt_3!H31</f>
        <v>0</v>
      </c>
      <c r="I31" s="55">
        <f>I28+Blatt_3!I31</f>
        <v>0</v>
      </c>
      <c r="J31" s="87" t="s">
        <v>60</v>
      </c>
      <c r="K31" s="150"/>
      <c r="L31" s="150"/>
      <c r="M31" s="150"/>
    </row>
    <row r="32" spans="1:13" ht="18" customHeight="1">
      <c r="A32" s="26"/>
      <c r="B32" s="27"/>
      <c r="C32" s="28"/>
      <c r="D32" s="28"/>
      <c r="E32" s="28"/>
      <c r="F32" s="20"/>
      <c r="G32" s="92"/>
      <c r="H32" s="92"/>
      <c r="I32" s="92"/>
      <c r="J32" s="20"/>
      <c r="K32" s="29"/>
      <c r="L32" s="29"/>
      <c r="M32" s="30"/>
    </row>
    <row r="33" spans="7:11">
      <c r="G33" s="6"/>
      <c r="K33" s="7"/>
    </row>
  </sheetData>
  <sheetProtection algorithmName="SHA-512" hashValue="oXACVQhve12JG5kkk7SRJdf0FGYf+PtIpYYuD55ugU8BwOvzOKkMtp/69kVZ1C4W84TbBYv1eeskS8DGmLD8XQ==" saltValue="n8Dc218XMYlEaXggZM4OGg==" spinCount="100000" sheet="1" selectLockedCells="1"/>
  <mergeCells count="65">
    <mergeCell ref="A1:A31"/>
    <mergeCell ref="B1:B3"/>
    <mergeCell ref="C1:E1"/>
    <mergeCell ref="B13:B14"/>
    <mergeCell ref="F4:G4"/>
    <mergeCell ref="B5:B6"/>
    <mergeCell ref="B7:B8"/>
    <mergeCell ref="B11:B12"/>
    <mergeCell ref="B15:B16"/>
    <mergeCell ref="B19:B20"/>
    <mergeCell ref="K5:K6"/>
    <mergeCell ref="B9:B10"/>
    <mergeCell ref="K9:K10"/>
    <mergeCell ref="I4:J4"/>
    <mergeCell ref="M1:M3"/>
    <mergeCell ref="C2:C3"/>
    <mergeCell ref="D2:D3"/>
    <mergeCell ref="E2:E3"/>
    <mergeCell ref="L1:L3"/>
    <mergeCell ref="F1:J1"/>
    <mergeCell ref="F2:G2"/>
    <mergeCell ref="F3:H3"/>
    <mergeCell ref="K1:K3"/>
    <mergeCell ref="I2:J3"/>
    <mergeCell ref="L5:L6"/>
    <mergeCell ref="M5:M6"/>
    <mergeCell ref="K7:K8"/>
    <mergeCell ref="L7:L8"/>
    <mergeCell ref="M7:M8"/>
    <mergeCell ref="L9:L10"/>
    <mergeCell ref="M9:M10"/>
    <mergeCell ref="K11:K12"/>
    <mergeCell ref="L11:L12"/>
    <mergeCell ref="M11:M12"/>
    <mergeCell ref="L13:L14"/>
    <mergeCell ref="M13:M14"/>
    <mergeCell ref="K15:K16"/>
    <mergeCell ref="L15:L16"/>
    <mergeCell ref="M15:M16"/>
    <mergeCell ref="K13:K14"/>
    <mergeCell ref="L17:L18"/>
    <mergeCell ref="M17:M18"/>
    <mergeCell ref="K19:K20"/>
    <mergeCell ref="L19:L20"/>
    <mergeCell ref="M19:M20"/>
    <mergeCell ref="B17:B18"/>
    <mergeCell ref="K17:K18"/>
    <mergeCell ref="L21:L22"/>
    <mergeCell ref="M21:M22"/>
    <mergeCell ref="B23:B24"/>
    <mergeCell ref="K23:K24"/>
    <mergeCell ref="L23:L24"/>
    <mergeCell ref="M23:M24"/>
    <mergeCell ref="B21:B22"/>
    <mergeCell ref="K21:K22"/>
    <mergeCell ref="K30:K31"/>
    <mergeCell ref="L30:L31"/>
    <mergeCell ref="M30:M31"/>
    <mergeCell ref="B25:B26"/>
    <mergeCell ref="K25:K26"/>
    <mergeCell ref="L25:L26"/>
    <mergeCell ref="M25:M26"/>
    <mergeCell ref="K27:K28"/>
    <mergeCell ref="L27:L28"/>
    <mergeCell ref="M27:M28"/>
  </mergeCells>
  <conditionalFormatting sqref="M5:M26">
    <cfRule type="cellIs" dxfId="0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Jan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Anleitung</vt:lpstr>
      <vt:lpstr>Gesamt</vt:lpstr>
      <vt:lpstr>Blatt_1</vt:lpstr>
      <vt:lpstr>Blatt_2</vt:lpstr>
      <vt:lpstr>Blatt_3</vt:lpstr>
      <vt:lpstr>Blatt_4</vt:lpstr>
      <vt:lpstr>Blatt_1!Druckbereich</vt:lpstr>
      <vt:lpstr>Blatt_2!Druckbereich</vt:lpstr>
      <vt:lpstr>Blatt_3!Druckbereich</vt:lpstr>
      <vt:lpstr>Blatt_4!Druckbereich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Junginger</dc:creator>
  <cp:lastModifiedBy>junginger</cp:lastModifiedBy>
  <cp:lastPrinted>2022-11-16T19:48:31Z</cp:lastPrinted>
  <dcterms:created xsi:type="dcterms:W3CDTF">2002-09-09T12:42:52Z</dcterms:created>
  <dcterms:modified xsi:type="dcterms:W3CDTF">2022-11-17T11:06:00Z</dcterms:modified>
  <cp:contentStatus/>
</cp:coreProperties>
</file>